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My Documents\Training\Marketing\Blog\Excel PivotTable Sort\"/>
    </mc:Choice>
  </mc:AlternateContent>
  <bookViews>
    <workbookView xWindow="0" yWindow="0" windowWidth="19200" windowHeight="11745"/>
  </bookViews>
  <sheets>
    <sheet name="Sheet1" sheetId="1" r:id="rId1"/>
  </sheets>
  <calcPr calcId="152511"/>
  <pivotCaches>
    <pivotCache cacheId="1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E32" i="1" s="1"/>
  <c r="C31" i="1"/>
  <c r="E31" i="1" s="1"/>
  <c r="C30" i="1"/>
  <c r="E30" i="1" s="1"/>
  <c r="C25" i="1"/>
  <c r="E25" i="1" s="1"/>
  <c r="C18" i="1"/>
  <c r="E18" i="1" s="1"/>
  <c r="C11" i="1"/>
  <c r="E11" i="1" s="1"/>
  <c r="C29" i="1"/>
  <c r="E29" i="1" s="1"/>
  <c r="C26" i="1"/>
  <c r="E26" i="1" s="1"/>
  <c r="C24" i="1"/>
  <c r="E24" i="1" s="1"/>
  <c r="C23" i="1"/>
  <c r="E23" i="1" s="1"/>
  <c r="C22" i="1"/>
  <c r="E22" i="1" s="1"/>
  <c r="C21" i="1"/>
  <c r="E21" i="1" s="1"/>
  <c r="C20" i="1"/>
  <c r="E20" i="1" s="1"/>
  <c r="C19" i="1"/>
  <c r="E19" i="1" s="1"/>
  <c r="E17" i="1"/>
  <c r="E16" i="1"/>
  <c r="E15" i="1"/>
  <c r="E14" i="1"/>
  <c r="E13" i="1"/>
  <c r="E12" i="1"/>
  <c r="E10" i="1"/>
  <c r="E9" i="1"/>
  <c r="E8" i="1"/>
  <c r="E7" i="1"/>
  <c r="E6" i="1"/>
  <c r="E5" i="1"/>
  <c r="C28" i="1" l="1"/>
  <c r="E28" i="1" s="1"/>
  <c r="C27" i="1"/>
  <c r="E27" i="1" s="1"/>
</calcChain>
</file>

<file path=xl/sharedStrings.xml><?xml version="1.0" encoding="utf-8"?>
<sst xmlns="http://schemas.openxmlformats.org/spreadsheetml/2006/main" count="78" uniqueCount="21">
  <si>
    <t>Group</t>
  </si>
  <si>
    <t>Stock</t>
  </si>
  <si>
    <t>Price</t>
  </si>
  <si>
    <t>Value</t>
  </si>
  <si>
    <t>Biscuit Savoury</t>
  </si>
  <si>
    <t>Biscuit Sweet</t>
  </si>
  <si>
    <t>Row Labels</t>
  </si>
  <si>
    <t>Grand Total</t>
  </si>
  <si>
    <t>Bread</t>
  </si>
  <si>
    <t>Sum of Value</t>
  </si>
  <si>
    <t>Column Labels</t>
  </si>
  <si>
    <t>State</t>
  </si>
  <si>
    <t>QLD</t>
  </si>
  <si>
    <t>NSW</t>
  </si>
  <si>
    <t>TAS</t>
  </si>
  <si>
    <t>VIC</t>
  </si>
  <si>
    <t>ACT</t>
  </si>
  <si>
    <t>WA</t>
  </si>
  <si>
    <t>NT</t>
  </si>
  <si>
    <t>Cakes</t>
  </si>
  <si>
    <t>Sorting in Excel PivotTables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</si>
</sst>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&quot;$&quot;#,##0.00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2" borderId="0" xfId="0" applyFont="1" applyFill="1" applyAlignment="1">
      <alignment vertical="center"/>
    </xf>
  </cellXfs>
  <cellStyles count="2">
    <cellStyle name="Comma" xfId="1" builtinId="3"/>
    <cellStyle name="Normal" xfId="0" builtinId="0"/>
  </cellStyles>
  <dxfs count="6">
    <dxf>
      <alignment horizontal="right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numFmt numFmtId="166" formatCode="&quot;$&quot;#,##0"/>
    </dxf>
    <dxf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myonlinetraininghub.com/sorting-in-excel-pivottabl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18</xdr:row>
      <xdr:rowOff>123825</xdr:rowOff>
    </xdr:from>
    <xdr:to>
      <xdr:col>15</xdr:col>
      <xdr:colOff>380398</xdr:colOff>
      <xdr:row>37</xdr:row>
      <xdr:rowOff>180515</xdr:rowOff>
    </xdr:to>
    <xdr:grpSp>
      <xdr:nvGrpSpPr>
        <xdr:cNvPr id="8" name="Group 7"/>
        <xdr:cNvGrpSpPr/>
      </xdr:nvGrpSpPr>
      <xdr:grpSpPr>
        <a:xfrm>
          <a:off x="4648200" y="4010025"/>
          <a:ext cx="4952398" cy="3676190"/>
          <a:chOff x="4829175" y="2400300"/>
          <a:chExt cx="4819048" cy="3676190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29175" y="2400300"/>
            <a:ext cx="4819048" cy="3676190"/>
          </a:xfrm>
          <a:prstGeom prst="rect">
            <a:avLst/>
          </a:prstGeom>
        </xdr:spPr>
      </xdr:pic>
      <xdr:sp macro="" textlink="">
        <xdr:nvSpPr>
          <xdr:cNvPr id="4" name="Oval 3"/>
          <xdr:cNvSpPr/>
        </xdr:nvSpPr>
        <xdr:spPr>
          <a:xfrm>
            <a:off x="7436968" y="3009900"/>
            <a:ext cx="254089" cy="257175"/>
          </a:xfrm>
          <a:prstGeom prst="ellipse">
            <a:avLst/>
          </a:prstGeom>
          <a:solidFill>
            <a:schemeClr val="bg1"/>
          </a:solidFill>
          <a:ln w="19050">
            <a:solidFill>
              <a:srgbClr val="FFC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>
                <a:solidFill>
                  <a:schemeClr val="tx1"/>
                </a:solidFill>
              </a:rPr>
              <a:t>1</a:t>
            </a:r>
          </a:p>
        </xdr:txBody>
      </xdr:sp>
      <xdr:sp macro="" textlink="">
        <xdr:nvSpPr>
          <xdr:cNvPr id="5" name="Oval 4"/>
          <xdr:cNvSpPr/>
        </xdr:nvSpPr>
        <xdr:spPr>
          <a:xfrm>
            <a:off x="8509787" y="5124450"/>
            <a:ext cx="254089" cy="257175"/>
          </a:xfrm>
          <a:prstGeom prst="ellipse">
            <a:avLst/>
          </a:prstGeom>
          <a:solidFill>
            <a:schemeClr val="bg1"/>
          </a:solidFill>
          <a:ln w="19050">
            <a:solidFill>
              <a:srgbClr val="FFC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>
                <a:solidFill>
                  <a:schemeClr val="tx1"/>
                </a:solidFill>
              </a:rPr>
              <a:t>2</a:t>
            </a:r>
          </a:p>
        </xdr:txBody>
      </xdr:sp>
    </xdr:grpSp>
    <xdr:clientData/>
  </xdr:twoCellAnchor>
  <xdr:twoCellAnchor editAs="oneCell">
    <xdr:from>
      <xdr:col>10</xdr:col>
      <xdr:colOff>323850</xdr:colOff>
      <xdr:row>0</xdr:row>
      <xdr:rowOff>57150</xdr:rowOff>
    </xdr:from>
    <xdr:to>
      <xdr:col>15</xdr:col>
      <xdr:colOff>696631</xdr:colOff>
      <xdr:row>0</xdr:row>
      <xdr:rowOff>590766</xdr:rowOff>
    </xdr:to>
    <xdr:pic>
      <xdr:nvPicPr>
        <xdr:cNvPr id="9" name="Picture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57150"/>
          <a:ext cx="3230281" cy="53361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nda" refreshedDate="41793.461287500002" createdVersion="5" refreshedVersion="5" minRefreshableVersion="3" recordCount="28">
  <cacheSource type="worksheet">
    <worksheetSource name="Table1"/>
  </cacheSource>
  <cacheFields count="5">
    <cacheField name="Group" numFmtId="0">
      <sharedItems count="5">
        <s v="Biscuit Sweet"/>
        <s v="Biscuit Savoury"/>
        <s v="Bread"/>
        <s v="Cakes"/>
        <s v="Specialty" u="1"/>
      </sharedItems>
    </cacheField>
    <cacheField name="State" numFmtId="0">
      <sharedItems count="7">
        <s v="QLD"/>
        <s v="NSW"/>
        <s v="TAS"/>
        <s v="VIC"/>
        <s v="ACT"/>
        <s v="WA"/>
        <s v="NT"/>
      </sharedItems>
    </cacheField>
    <cacheField name="Stock" numFmtId="164">
      <sharedItems containsSemiMixedTypes="0" containsString="0" containsNumber="1" minValue="7930.5243036800011" maxValue="20430"/>
    </cacheField>
    <cacheField name="Price" numFmtId="165">
      <sharedItems containsSemiMixedTypes="0" containsString="0" containsNumber="1" minValue="1.1000000000000001" maxValue="4.2"/>
    </cacheField>
    <cacheField name="Value" numFmtId="166">
      <sharedItems containsSemiMixedTypes="0" containsString="0" containsNumber="1" minValue="10143.693876800002" maxValue="57101.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x v="0"/>
    <n v="14498"/>
    <n v="2.5"/>
    <n v="36245"/>
  </r>
  <r>
    <x v="0"/>
    <x v="1"/>
    <n v="11049"/>
    <n v="1.95"/>
    <n v="21545.55"/>
  </r>
  <r>
    <x v="0"/>
    <x v="2"/>
    <n v="18874"/>
    <n v="2.2999999999999998"/>
    <n v="43410.2"/>
  </r>
  <r>
    <x v="0"/>
    <x v="3"/>
    <n v="18760"/>
    <n v="2.75"/>
    <n v="51590"/>
  </r>
  <r>
    <x v="0"/>
    <x v="4"/>
    <n v="11853"/>
    <n v="2.9"/>
    <n v="34373.699999999997"/>
  </r>
  <r>
    <x v="0"/>
    <x v="5"/>
    <n v="10788"/>
    <n v="2.6"/>
    <n v="28048.799999999999"/>
  </r>
  <r>
    <x v="0"/>
    <x v="6"/>
    <n v="12468.28"/>
    <n v="3.25"/>
    <n v="40521.910000000003"/>
  </r>
  <r>
    <x v="1"/>
    <x v="0"/>
    <n v="20430"/>
    <n v="1.85"/>
    <n v="37795.5"/>
  </r>
  <r>
    <x v="1"/>
    <x v="1"/>
    <n v="12749"/>
    <n v="1.45"/>
    <n v="18486.05"/>
  </r>
  <r>
    <x v="1"/>
    <x v="2"/>
    <n v="16055"/>
    <n v="1.5"/>
    <n v="24082.5"/>
  </r>
  <r>
    <x v="1"/>
    <x v="3"/>
    <n v="11945"/>
    <n v="1.6"/>
    <n v="19112"/>
  </r>
  <r>
    <x v="1"/>
    <x v="4"/>
    <n v="14781"/>
    <n v="1.1000000000000001"/>
    <n v="16259.100000000002"/>
  </r>
  <r>
    <x v="1"/>
    <x v="5"/>
    <n v="19904"/>
    <n v="1.25"/>
    <n v="24880"/>
  </r>
  <r>
    <x v="1"/>
    <x v="6"/>
    <n v="10722.720800000001"/>
    <n v="1.95"/>
    <n v="20909.305560000001"/>
  </r>
  <r>
    <x v="2"/>
    <x v="0"/>
    <n v="17569.8"/>
    <n v="3.25"/>
    <n v="57101.85"/>
  </r>
  <r>
    <x v="2"/>
    <x v="1"/>
    <n v="10964.14"/>
    <n v="1.95"/>
    <n v="21380.072999999997"/>
  </r>
  <r>
    <x v="2"/>
    <x v="2"/>
    <n v="13807.3"/>
    <n v="2.25"/>
    <n v="31066.424999999999"/>
  </r>
  <r>
    <x v="2"/>
    <x v="3"/>
    <n v="10272.700000000001"/>
    <n v="3.65"/>
    <n v="37495.355000000003"/>
  </r>
  <r>
    <x v="2"/>
    <x v="4"/>
    <n v="12711.66"/>
    <n v="4.2"/>
    <n v="53388.972000000002"/>
  </r>
  <r>
    <x v="2"/>
    <x v="5"/>
    <n v="17117.439999999999"/>
    <n v="1.1000000000000001"/>
    <n v="18829.184000000001"/>
  </r>
  <r>
    <x v="2"/>
    <x v="6"/>
    <n v="9221.5398880000012"/>
    <n v="1.1000000000000001"/>
    <n v="10143.693876800002"/>
  </r>
  <r>
    <x v="3"/>
    <x v="0"/>
    <n v="15110.027999999998"/>
    <n v="1.99"/>
    <n v="30068.955719999998"/>
  </r>
  <r>
    <x v="3"/>
    <x v="1"/>
    <n v="9429.1603999999988"/>
    <n v="2.4500000000000002"/>
    <n v="23101.44298"/>
  </r>
  <r>
    <x v="3"/>
    <x v="2"/>
    <n v="11874.277999999998"/>
    <n v="1.99"/>
    <n v="23629.813219999996"/>
  </r>
  <r>
    <x v="3"/>
    <x v="3"/>
    <n v="8834.5220000000008"/>
    <n v="2.75"/>
    <n v="24294.935500000003"/>
  </r>
  <r>
    <x v="3"/>
    <x v="4"/>
    <n v="10932.027599999999"/>
    <n v="2.75"/>
    <n v="30063.0759"/>
  </r>
  <r>
    <x v="3"/>
    <x v="5"/>
    <n v="14720.998399999999"/>
    <n v="2.75"/>
    <n v="40482.745599999995"/>
  </r>
  <r>
    <x v="3"/>
    <x v="6"/>
    <n v="7930.5243036800011"/>
    <n v="2.75"/>
    <n v="21808.94183512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>
  <location ref="H5:P11" firstHeaderRow="1" firstDataRow="2" firstDataCol="1"/>
  <pivotFields count="5">
    <pivotField axis="axisRow" showAll="0">
      <items count="6">
        <item x="2"/>
        <item x="3"/>
        <item m="1" x="4"/>
        <item x="1"/>
        <item x="0"/>
        <item t="default"/>
      </items>
    </pivotField>
    <pivotField axis="axisCol" showAll="0" nonAutoSortDefault="1" defaultSubtotal="0">
      <items count="7">
        <item x="1"/>
        <item x="3"/>
        <item x="2"/>
        <item x="0"/>
        <item x="5"/>
        <item x="6"/>
        <item x="4"/>
      </items>
    </pivotField>
    <pivotField numFmtId="164" showAll="0"/>
    <pivotField numFmtId="165" showAll="0"/>
    <pivotField dataField="1" numFmtId="166" showAll="0"/>
  </pivotFields>
  <rowFields count="1">
    <field x="0"/>
  </rowFields>
  <rowItems count="5">
    <i>
      <x/>
    </i>
    <i>
      <x v="1"/>
    </i>
    <i>
      <x v="3"/>
    </i>
    <i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Value" fld="4" baseField="0" baseItem="0" numFmtId="166"/>
  </dataFields>
  <formats count="1">
    <format dxfId="0">
      <pivotArea dataOnly="0" labelOnly="1" fieldPosition="0">
        <references count="1">
          <reference field="1" count="0"/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4:E32" totalsRowShown="0" headerRowDxfId="1" headerRowBorderDxfId="5">
  <autoFilter ref="A4:E32"/>
  <tableColumns count="5">
    <tableColumn id="1" name="Group"/>
    <tableColumn id="2" name="State"/>
    <tableColumn id="3" name="Stock" dataDxfId="4" dataCellStyle="Comma"/>
    <tableColumn id="4" name="Price" dataDxfId="3"/>
    <tableColumn id="5" name="Value" dataDxfId="2">
      <calculatedColumnFormula>D5*C5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K2" sqref="K2"/>
    </sheetView>
  </sheetViews>
  <sheetFormatPr defaultRowHeight="15" x14ac:dyDescent="0.25"/>
  <cols>
    <col min="1" max="1" width="14.42578125" bestFit="1" customWidth="1"/>
    <col min="2" max="2" width="15.28515625" bestFit="1" customWidth="1"/>
    <col min="6" max="7" width="3.42578125" customWidth="1"/>
    <col min="8" max="8" width="14.42578125" customWidth="1"/>
    <col min="9" max="9" width="8.42578125" customWidth="1"/>
    <col min="10" max="11" width="8.5703125" bestFit="1" customWidth="1"/>
    <col min="12" max="15" width="8.5703125" customWidth="1"/>
    <col min="16" max="16" width="11.28515625" bestFit="1" customWidth="1"/>
  </cols>
  <sheetData>
    <row r="1" spans="1:16" ht="51" customHeight="1" x14ac:dyDescent="0.2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4" spans="1:16" x14ac:dyDescent="0.25">
      <c r="A4" s="1" t="s">
        <v>0</v>
      </c>
      <c r="B4" s="1" t="s">
        <v>11</v>
      </c>
      <c r="C4" s="7" t="s">
        <v>1</v>
      </c>
      <c r="D4" s="7" t="s">
        <v>2</v>
      </c>
      <c r="E4" s="7" t="s">
        <v>3</v>
      </c>
    </row>
    <row r="5" spans="1:16" x14ac:dyDescent="0.25">
      <c r="A5" t="s">
        <v>5</v>
      </c>
      <c r="B5" t="s">
        <v>12</v>
      </c>
      <c r="C5" s="2">
        <v>14498</v>
      </c>
      <c r="D5" s="3">
        <v>2.5</v>
      </c>
      <c r="E5" s="4">
        <f t="shared" ref="E5:E29" si="0">D5*C5</f>
        <v>36245</v>
      </c>
      <c r="H5" s="5" t="s">
        <v>9</v>
      </c>
      <c r="I5" s="5" t="s">
        <v>10</v>
      </c>
    </row>
    <row r="6" spans="1:16" x14ac:dyDescent="0.25">
      <c r="A6" t="s">
        <v>5</v>
      </c>
      <c r="B6" t="s">
        <v>13</v>
      </c>
      <c r="C6" s="2">
        <v>11049</v>
      </c>
      <c r="D6" s="3">
        <v>1.95</v>
      </c>
      <c r="E6" s="4">
        <f t="shared" si="0"/>
        <v>21545.55</v>
      </c>
      <c r="H6" s="5" t="s">
        <v>6</v>
      </c>
      <c r="I6" s="8" t="s">
        <v>13</v>
      </c>
      <c r="J6" s="8" t="s">
        <v>15</v>
      </c>
      <c r="K6" s="8" t="s">
        <v>14</v>
      </c>
      <c r="L6" s="8" t="s">
        <v>12</v>
      </c>
      <c r="M6" s="8" t="s">
        <v>17</v>
      </c>
      <c r="N6" s="8" t="s">
        <v>18</v>
      </c>
      <c r="O6" s="8" t="s">
        <v>16</v>
      </c>
      <c r="P6" t="s">
        <v>7</v>
      </c>
    </row>
    <row r="7" spans="1:16" x14ac:dyDescent="0.25">
      <c r="A7" t="s">
        <v>5</v>
      </c>
      <c r="B7" t="s">
        <v>14</v>
      </c>
      <c r="C7" s="2">
        <v>18874</v>
      </c>
      <c r="D7" s="3">
        <v>2.2999999999999998</v>
      </c>
      <c r="E7" s="4">
        <f t="shared" si="0"/>
        <v>43410.2</v>
      </c>
      <c r="H7" s="6" t="s">
        <v>8</v>
      </c>
      <c r="I7" s="4">
        <v>21380.072999999997</v>
      </c>
      <c r="J7" s="4">
        <v>37495.355000000003</v>
      </c>
      <c r="K7" s="4">
        <v>31066.424999999999</v>
      </c>
      <c r="L7" s="4">
        <v>57101.85</v>
      </c>
      <c r="M7" s="4">
        <v>18829.184000000001</v>
      </c>
      <c r="N7" s="4">
        <v>10143.693876800002</v>
      </c>
      <c r="O7" s="4">
        <v>53388.972000000002</v>
      </c>
      <c r="P7" s="4">
        <v>229405.55287680004</v>
      </c>
    </row>
    <row r="8" spans="1:16" x14ac:dyDescent="0.25">
      <c r="A8" t="s">
        <v>5</v>
      </c>
      <c r="B8" t="s">
        <v>15</v>
      </c>
      <c r="C8" s="2">
        <v>18760</v>
      </c>
      <c r="D8" s="3">
        <v>2.75</v>
      </c>
      <c r="E8" s="4">
        <f t="shared" si="0"/>
        <v>51590</v>
      </c>
      <c r="H8" s="6" t="s">
        <v>19</v>
      </c>
      <c r="I8" s="4">
        <v>23101.44298</v>
      </c>
      <c r="J8" s="4">
        <v>24294.935500000003</v>
      </c>
      <c r="K8" s="4">
        <v>23629.813219999996</v>
      </c>
      <c r="L8" s="4">
        <v>30068.955719999998</v>
      </c>
      <c r="M8" s="4">
        <v>40482.745599999995</v>
      </c>
      <c r="N8" s="4">
        <v>21808.941835120004</v>
      </c>
      <c r="O8" s="4">
        <v>30063.0759</v>
      </c>
      <c r="P8" s="4">
        <v>193449.91075511998</v>
      </c>
    </row>
    <row r="9" spans="1:16" x14ac:dyDescent="0.25">
      <c r="A9" t="s">
        <v>5</v>
      </c>
      <c r="B9" t="s">
        <v>16</v>
      </c>
      <c r="C9" s="2">
        <v>11853</v>
      </c>
      <c r="D9" s="3">
        <v>2.9</v>
      </c>
      <c r="E9" s="4">
        <f t="shared" si="0"/>
        <v>34373.699999999997</v>
      </c>
      <c r="H9" s="6" t="s">
        <v>4</v>
      </c>
      <c r="I9" s="4">
        <v>18486.05</v>
      </c>
      <c r="J9" s="4">
        <v>19112</v>
      </c>
      <c r="K9" s="4">
        <v>24082.5</v>
      </c>
      <c r="L9" s="4">
        <v>37795.5</v>
      </c>
      <c r="M9" s="4">
        <v>24880</v>
      </c>
      <c r="N9" s="4">
        <v>20909.305560000001</v>
      </c>
      <c r="O9" s="4">
        <v>16259.100000000002</v>
      </c>
      <c r="P9" s="4">
        <v>161524.45556</v>
      </c>
    </row>
    <row r="10" spans="1:16" x14ac:dyDescent="0.25">
      <c r="A10" t="s">
        <v>5</v>
      </c>
      <c r="B10" t="s">
        <v>17</v>
      </c>
      <c r="C10" s="2">
        <v>10788</v>
      </c>
      <c r="D10" s="3">
        <v>2.6</v>
      </c>
      <c r="E10" s="4">
        <f t="shared" si="0"/>
        <v>28048.799999999999</v>
      </c>
      <c r="H10" s="6" t="s">
        <v>5</v>
      </c>
      <c r="I10" s="4">
        <v>21545.55</v>
      </c>
      <c r="J10" s="4">
        <v>51590</v>
      </c>
      <c r="K10" s="4">
        <v>43410.2</v>
      </c>
      <c r="L10" s="4">
        <v>36245</v>
      </c>
      <c r="M10" s="4">
        <v>28048.799999999999</v>
      </c>
      <c r="N10" s="4">
        <v>40521.910000000003</v>
      </c>
      <c r="O10" s="4">
        <v>34373.699999999997</v>
      </c>
      <c r="P10" s="4">
        <v>255735.15999999997</v>
      </c>
    </row>
    <row r="11" spans="1:16" x14ac:dyDescent="0.25">
      <c r="A11" t="s">
        <v>5</v>
      </c>
      <c r="B11" t="s">
        <v>18</v>
      </c>
      <c r="C11" s="2">
        <f>C5*0.86</f>
        <v>12468.28</v>
      </c>
      <c r="D11" s="3">
        <v>3.25</v>
      </c>
      <c r="E11" s="4">
        <f t="shared" ref="E11" si="1">D11*C11</f>
        <v>40521.910000000003</v>
      </c>
      <c r="H11" s="6" t="s">
        <v>7</v>
      </c>
      <c r="I11" s="4">
        <v>84513.115980000002</v>
      </c>
      <c r="J11" s="4">
        <v>132492.2905</v>
      </c>
      <c r="K11" s="4">
        <v>122188.93822</v>
      </c>
      <c r="L11" s="4">
        <v>161211.30572</v>
      </c>
      <c r="M11" s="4">
        <v>112240.72960000001</v>
      </c>
      <c r="N11" s="4">
        <v>93383.851271920008</v>
      </c>
      <c r="O11" s="4">
        <v>134084.84789999999</v>
      </c>
      <c r="P11" s="4">
        <v>840115.07919192011</v>
      </c>
    </row>
    <row r="12" spans="1:16" x14ac:dyDescent="0.25">
      <c r="A12" t="s">
        <v>4</v>
      </c>
      <c r="B12" t="s">
        <v>12</v>
      </c>
      <c r="C12" s="2">
        <v>20430</v>
      </c>
      <c r="D12" s="3">
        <v>1.85</v>
      </c>
      <c r="E12" s="4">
        <f t="shared" si="0"/>
        <v>37795.5</v>
      </c>
    </row>
    <row r="13" spans="1:16" x14ac:dyDescent="0.25">
      <c r="A13" t="s">
        <v>4</v>
      </c>
      <c r="B13" t="s">
        <v>13</v>
      </c>
      <c r="C13" s="2">
        <v>12749</v>
      </c>
      <c r="D13" s="3">
        <v>1.45</v>
      </c>
      <c r="E13" s="4">
        <f t="shared" si="0"/>
        <v>18486.05</v>
      </c>
    </row>
    <row r="14" spans="1:16" x14ac:dyDescent="0.25">
      <c r="A14" t="s">
        <v>4</v>
      </c>
      <c r="B14" t="s">
        <v>14</v>
      </c>
      <c r="C14" s="2">
        <v>16055</v>
      </c>
      <c r="D14" s="3">
        <v>1.5</v>
      </c>
      <c r="E14" s="4">
        <f t="shared" si="0"/>
        <v>24082.5</v>
      </c>
    </row>
    <row r="15" spans="1:16" x14ac:dyDescent="0.25">
      <c r="A15" t="s">
        <v>4</v>
      </c>
      <c r="B15" t="s">
        <v>15</v>
      </c>
      <c r="C15" s="2">
        <v>11945</v>
      </c>
      <c r="D15" s="3">
        <v>1.6</v>
      </c>
      <c r="E15" s="4">
        <f t="shared" si="0"/>
        <v>19112</v>
      </c>
    </row>
    <row r="16" spans="1:16" x14ac:dyDescent="0.25">
      <c r="A16" t="s">
        <v>4</v>
      </c>
      <c r="B16" t="s">
        <v>16</v>
      </c>
      <c r="C16" s="2">
        <v>14781</v>
      </c>
      <c r="D16" s="3">
        <v>1.1000000000000001</v>
      </c>
      <c r="E16" s="4">
        <f t="shared" si="0"/>
        <v>16259.100000000002</v>
      </c>
    </row>
    <row r="17" spans="1:5" x14ac:dyDescent="0.25">
      <c r="A17" t="s">
        <v>4</v>
      </c>
      <c r="B17" t="s">
        <v>17</v>
      </c>
      <c r="C17" s="2">
        <v>19904</v>
      </c>
      <c r="D17" s="3">
        <v>1.25</v>
      </c>
      <c r="E17" s="4">
        <f t="shared" si="0"/>
        <v>24880</v>
      </c>
    </row>
    <row r="18" spans="1:5" x14ac:dyDescent="0.25">
      <c r="A18" t="s">
        <v>4</v>
      </c>
      <c r="B18" t="s">
        <v>18</v>
      </c>
      <c r="C18" s="2">
        <f>C11*0.86</f>
        <v>10722.720800000001</v>
      </c>
      <c r="D18" s="3">
        <v>1.95</v>
      </c>
      <c r="E18" s="4">
        <f t="shared" ref="E18" si="2">D18*C18</f>
        <v>20909.305560000001</v>
      </c>
    </row>
    <row r="19" spans="1:5" x14ac:dyDescent="0.25">
      <c r="A19" t="s">
        <v>8</v>
      </c>
      <c r="B19" t="s">
        <v>12</v>
      </c>
      <c r="C19" s="2">
        <f>C12*0.86</f>
        <v>17569.8</v>
      </c>
      <c r="D19" s="3">
        <v>3.25</v>
      </c>
      <c r="E19" s="4">
        <f t="shared" si="0"/>
        <v>57101.85</v>
      </c>
    </row>
    <row r="20" spans="1:5" x14ac:dyDescent="0.25">
      <c r="A20" t="s">
        <v>8</v>
      </c>
      <c r="B20" t="s">
        <v>13</v>
      </c>
      <c r="C20" s="2">
        <f>C13*0.86</f>
        <v>10964.14</v>
      </c>
      <c r="D20" s="3">
        <v>1.95</v>
      </c>
      <c r="E20" s="4">
        <f t="shared" si="0"/>
        <v>21380.072999999997</v>
      </c>
    </row>
    <row r="21" spans="1:5" x14ac:dyDescent="0.25">
      <c r="A21" t="s">
        <v>8</v>
      </c>
      <c r="B21" t="s">
        <v>14</v>
      </c>
      <c r="C21" s="2">
        <f>C14*0.86</f>
        <v>13807.3</v>
      </c>
      <c r="D21" s="3">
        <v>2.25</v>
      </c>
      <c r="E21" s="4">
        <f t="shared" si="0"/>
        <v>31066.424999999999</v>
      </c>
    </row>
    <row r="22" spans="1:5" x14ac:dyDescent="0.25">
      <c r="A22" t="s">
        <v>8</v>
      </c>
      <c r="B22" t="s">
        <v>15</v>
      </c>
      <c r="C22" s="2">
        <f>C15*0.86</f>
        <v>10272.700000000001</v>
      </c>
      <c r="D22" s="3">
        <v>3.65</v>
      </c>
      <c r="E22" s="4">
        <f t="shared" si="0"/>
        <v>37495.355000000003</v>
      </c>
    </row>
    <row r="23" spans="1:5" x14ac:dyDescent="0.25">
      <c r="A23" t="s">
        <v>8</v>
      </c>
      <c r="B23" t="s">
        <v>16</v>
      </c>
      <c r="C23" s="2">
        <f>C16*0.86</f>
        <v>12711.66</v>
      </c>
      <c r="D23" s="3">
        <v>4.2</v>
      </c>
      <c r="E23" s="4">
        <f t="shared" si="0"/>
        <v>53388.972000000002</v>
      </c>
    </row>
    <row r="24" spans="1:5" x14ac:dyDescent="0.25">
      <c r="A24" t="s">
        <v>8</v>
      </c>
      <c r="B24" t="s">
        <v>17</v>
      </c>
      <c r="C24" s="2">
        <f>C17*0.86</f>
        <v>17117.439999999999</v>
      </c>
      <c r="D24" s="3">
        <v>1.1000000000000001</v>
      </c>
      <c r="E24" s="4">
        <f t="shared" si="0"/>
        <v>18829.184000000001</v>
      </c>
    </row>
    <row r="25" spans="1:5" x14ac:dyDescent="0.25">
      <c r="A25" t="s">
        <v>8</v>
      </c>
      <c r="B25" t="s">
        <v>18</v>
      </c>
      <c r="C25" s="2">
        <f>C18*0.86</f>
        <v>9221.5398880000012</v>
      </c>
      <c r="D25" s="3">
        <v>1.1000000000000001</v>
      </c>
      <c r="E25" s="4">
        <f t="shared" ref="E25" si="3">D25*C25</f>
        <v>10143.693876800002</v>
      </c>
    </row>
    <row r="26" spans="1:5" x14ac:dyDescent="0.25">
      <c r="A26" t="s">
        <v>19</v>
      </c>
      <c r="B26" t="s">
        <v>12</v>
      </c>
      <c r="C26" s="2">
        <f t="shared" ref="C26:C32" si="4">C19*0.86</f>
        <v>15110.027999999998</v>
      </c>
      <c r="D26" s="3">
        <v>1.99</v>
      </c>
      <c r="E26" s="4">
        <f t="shared" si="0"/>
        <v>30068.955719999998</v>
      </c>
    </row>
    <row r="27" spans="1:5" x14ac:dyDescent="0.25">
      <c r="A27" t="s">
        <v>19</v>
      </c>
      <c r="B27" t="s">
        <v>13</v>
      </c>
      <c r="C27" s="2">
        <f t="shared" si="4"/>
        <v>9429.1603999999988</v>
      </c>
      <c r="D27" s="3">
        <v>2.4500000000000002</v>
      </c>
      <c r="E27" s="4">
        <f t="shared" si="0"/>
        <v>23101.44298</v>
      </c>
    </row>
    <row r="28" spans="1:5" x14ac:dyDescent="0.25">
      <c r="A28" t="s">
        <v>19</v>
      </c>
      <c r="B28" t="s">
        <v>14</v>
      </c>
      <c r="C28" s="2">
        <f t="shared" si="4"/>
        <v>11874.277999999998</v>
      </c>
      <c r="D28" s="3">
        <v>1.99</v>
      </c>
      <c r="E28" s="4">
        <f t="shared" si="0"/>
        <v>23629.813219999996</v>
      </c>
    </row>
    <row r="29" spans="1:5" x14ac:dyDescent="0.25">
      <c r="A29" t="s">
        <v>19</v>
      </c>
      <c r="B29" t="s">
        <v>15</v>
      </c>
      <c r="C29" s="2">
        <f t="shared" si="4"/>
        <v>8834.5220000000008</v>
      </c>
      <c r="D29" s="3">
        <v>2.75</v>
      </c>
      <c r="E29" s="4">
        <f t="shared" si="0"/>
        <v>24294.935500000003</v>
      </c>
    </row>
    <row r="30" spans="1:5" x14ac:dyDescent="0.25">
      <c r="A30" t="s">
        <v>19</v>
      </c>
      <c r="B30" t="s">
        <v>16</v>
      </c>
      <c r="C30" s="2">
        <f t="shared" si="4"/>
        <v>10932.027599999999</v>
      </c>
      <c r="D30" s="3">
        <v>2.75</v>
      </c>
      <c r="E30" s="4">
        <f t="shared" ref="E30:E32" si="5">D30*C30</f>
        <v>30063.0759</v>
      </c>
    </row>
    <row r="31" spans="1:5" x14ac:dyDescent="0.25">
      <c r="A31" t="s">
        <v>19</v>
      </c>
      <c r="B31" t="s">
        <v>17</v>
      </c>
      <c r="C31" s="2">
        <f t="shared" si="4"/>
        <v>14720.998399999999</v>
      </c>
      <c r="D31" s="3">
        <v>2.75</v>
      </c>
      <c r="E31" s="4">
        <f t="shared" si="5"/>
        <v>40482.745599999995</v>
      </c>
    </row>
    <row r="32" spans="1:5" x14ac:dyDescent="0.25">
      <c r="A32" t="s">
        <v>19</v>
      </c>
      <c r="B32" t="s">
        <v>18</v>
      </c>
      <c r="C32" s="2">
        <f t="shared" si="4"/>
        <v>7930.5243036800011</v>
      </c>
      <c r="D32" s="3">
        <v>2.75</v>
      </c>
      <c r="E32" s="4">
        <f t="shared" si="5"/>
        <v>21808.941835120004</v>
      </c>
    </row>
  </sheetData>
  <sortState columnSort="1" ref="H5:P11">
    <sortCondition ref="K6" customList="QLD,NSW,VIC,TAS,WA,NT,ACT"/>
  </sortState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2014-06-03T00:36:51Z</dcterms:created>
  <dcterms:modified xsi:type="dcterms:W3CDTF">2014-06-03T03:38:18Z</dcterms:modified>
</cp:coreProperties>
</file>