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Highlight Referenced Cells/"/>
    </mc:Choice>
  </mc:AlternateContent>
  <xr:revisionPtr revIDLastSave="154" documentId="E199ED69BB9A77EF940E9247E58CFA200E525327" xr6:coauthVersionLast="23" xr6:coauthVersionMax="23" xr10:uidLastSave="{35A69F1D-FD6E-42B2-8830-0611F934933A}"/>
  <bookViews>
    <workbookView xWindow="0" yWindow="0" windowWidth="21600" windowHeight="9510" xr2:uid="{00000000-000D-0000-FFFF-FFFF00000000}"/>
  </bookViews>
  <sheets>
    <sheet name="Dashboard" sheetId="1" r:id="rId1"/>
    <sheet name="Sales" sheetId="2" r:id="rId2"/>
    <sheet name="Expenses" sheetId="3" r:id="rId3"/>
    <sheet name="Taxes" sheetId="4" r:id="rId4"/>
    <sheet name="Categories" sheetId="7" r:id="rId5"/>
    <sheet name="Layouts" sheetId="8" r:id="rId6"/>
    <sheet name="More Resources" sheetId="9" r:id="rId7"/>
  </sheets>
  <definedNames>
    <definedName name="_xlnm.Print_Titles" localSheetId="4">'Categories'!$3:$3</definedName>
    <definedName name="_xlnm.Print_Titles" localSheetId="0">Dashboard!$4:$4</definedName>
    <definedName name="_xlnm.Print_Titles" localSheetId="2">Expenses!$2:$2</definedName>
    <definedName name="_xlnm.Print_Titles" localSheetId="1">Sales!$2:$2</definedName>
    <definedName name="_xlnm.Print_Titles" localSheetId="3">Taxes!$2:$2</definedName>
    <definedName name="RowTitleRegion1..C3">Sales!$B$1</definedName>
    <definedName name="RowTitleRegion1..C3.3">#REF!</definedName>
    <definedName name="RowTitleRegion1..C3.4">Expenses!$B$1</definedName>
    <definedName name="RowTitleRegion1..C3.5">Taxes!$B$1</definedName>
    <definedName name="RowTitleRegion2..H20">Dashboard!$B$12</definedName>
    <definedName name="Sales_Revenue">SUMIFS(SalesRevenue[Current Period],SalesRevenue[Revenue Type],"Sales Revenue")</definedName>
    <definedName name="Title1">Dashboard[[#Headers],[Profit and Loss]]</definedName>
    <definedName name="Title2">SalesRevenue[[#Headers],[Revenue Type]]</definedName>
    <definedName name="Title3">#REF!</definedName>
    <definedName name="Title4">OperatingExpenses[[#Headers],[Expense Type]]</definedName>
    <definedName name="Title5">Taxes[[#Headers],[Type]]</definedName>
    <definedName name="Title6">Categories[[#Headers],[Categories]]</definedName>
    <definedName name="Workbook_Title">Dashboard!#REF!</definedName>
  </definedNames>
  <calcPr calcId="171027"/>
  <fileRecoveryPr autoRecover="0"/>
</workbook>
</file>

<file path=xl/calcChain.xml><?xml version="1.0" encoding="utf-8"?>
<calcChain xmlns="http://schemas.openxmlformats.org/spreadsheetml/2006/main">
  <c r="C12" i="1" l="1"/>
  <c r="C13" i="1"/>
  <c r="C14" i="1" l="1"/>
  <c r="F6" i="8" l="1"/>
  <c r="F4" i="8"/>
  <c r="B6" i="8"/>
  <c r="D11" i="2" l="1"/>
  <c r="C9" i="1" l="1"/>
  <c r="C1" i="2"/>
  <c r="D8" i="4" l="1"/>
  <c r="C1" i="4" s="1"/>
  <c r="D23" i="3"/>
  <c r="C1" i="3" s="1"/>
  <c r="C7" i="1"/>
  <c r="C8" i="1"/>
  <c r="C5" i="1"/>
  <c r="C6" i="1"/>
  <c r="C10" i="1" l="1"/>
</calcChain>
</file>

<file path=xl/sharedStrings.xml><?xml version="1.0" encoding="utf-8"?>
<sst xmlns="http://schemas.openxmlformats.org/spreadsheetml/2006/main" count="138" uniqueCount="85">
  <si>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</si>
  <si>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</si>
  <si>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</si>
  <si>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</si>
  <si>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</si>
  <si>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</si>
  <si>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</si>
  <si>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</si>
  <si>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</si>
  <si>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</si>
  <si>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Operating Expenses</t>
  </si>
  <si>
    <t>Sales and Marketing</t>
  </si>
  <si>
    <t>Research and Development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</si>
  <si>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</si>
  <si>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</si>
  <si>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</si>
  <si>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</si>
  <si>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</si>
  <si>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</si>
  <si>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</si>
  <si>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Current Period</t>
  </si>
  <si>
    <t xml:space="preserve">Patents </t>
  </si>
  <si>
    <t>Technology licenses</t>
  </si>
  <si>
    <t>Income taxes</t>
  </si>
  <si>
    <t>Product/Service 1</t>
  </si>
  <si>
    <t>Product/Service 2</t>
  </si>
  <si>
    <t>Product/Service 3</t>
  </si>
  <si>
    <t>Product/Service 4</t>
  </si>
  <si>
    <t>Sales Revenue</t>
  </si>
  <si>
    <t>Supplies</t>
  </si>
  <si>
    <t>Description</t>
  </si>
  <si>
    <t>Income</t>
  </si>
  <si>
    <t>Categories</t>
  </si>
  <si>
    <t>Revenue Type</t>
  </si>
  <si>
    <t>Expense Type</t>
  </si>
  <si>
    <t>Total Operating Expenses</t>
  </si>
  <si>
    <t>Type</t>
  </si>
  <si>
    <t>Total Taxes</t>
  </si>
  <si>
    <t>General and Administrative</t>
  </si>
  <si>
    <t>Total Current
Period</t>
  </si>
  <si>
    <t>Gross Profit</t>
  </si>
  <si>
    <t>Net Profit</t>
  </si>
  <si>
    <t>+</t>
  </si>
  <si>
    <t>=</t>
  </si>
  <si>
    <t>Profit and Loss</t>
  </si>
  <si>
    <t>Item</t>
  </si>
  <si>
    <t>Value</t>
  </si>
  <si>
    <t>Total Value</t>
  </si>
  <si>
    <t>Income [A]</t>
  </si>
  <si>
    <t>Cost of Goods [B]</t>
  </si>
  <si>
    <t>Expenses [D]</t>
  </si>
  <si>
    <t>Net Profit [E] = [C] - [D]</t>
  </si>
  <si>
    <t>Gross Profit [C] = [A] - [B]</t>
  </si>
  <si>
    <t>C0034</t>
  </si>
  <si>
    <t>B1387</t>
  </si>
  <si>
    <t>A8371</t>
  </si>
  <si>
    <t>D2493</t>
  </si>
  <si>
    <t>Highlight Cells Referenced in Formulas</t>
  </si>
  <si>
    <t>Sales and Marketing Expenses</t>
  </si>
  <si>
    <t>Research and Development Expenses</t>
  </si>
  <si>
    <t>General and Administrative Expenses</t>
  </si>
  <si>
    <t>Other Operating Expenses</t>
  </si>
  <si>
    <t>Total Expenses</t>
  </si>
  <si>
    <t>More Resources</t>
  </si>
  <si>
    <t>Tutorials</t>
  </si>
  <si>
    <t>Courses</t>
  </si>
  <si>
    <t>Support</t>
  </si>
  <si>
    <t>Excel Forum</t>
  </si>
  <si>
    <t>https://www.myonlinetraininghub.com/excel-forum</t>
  </si>
  <si>
    <t>Setting up Conditional Formatting using formulas</t>
  </si>
  <si>
    <t>Absolute and Relative References</t>
  </si>
  <si>
    <t>Toggle Conditional Formatting On/Off</t>
  </si>
  <si>
    <t>SEARCH Function</t>
  </si>
  <si>
    <t>CELL Function</t>
  </si>
  <si>
    <t>Form Controls</t>
  </si>
  <si>
    <t>https://www.myonlinetraininghub.com/excel-conditional-formatting-with-formulas</t>
  </si>
  <si>
    <t>https://www.myonlinetraininghub.com/excel-2007-absolute-references-%e2%80%93-the-missing-link</t>
  </si>
  <si>
    <t>https://www.myonlinetraininghub.com/toggle-excel-conditional-formatting-on-and-off</t>
  </si>
  <si>
    <t>https://www.myonlinetraininghub.com/excel-search-and-you-will-find</t>
  </si>
  <si>
    <t>https://www.myonlinetraininghub.com/excel-cell-function</t>
  </si>
  <si>
    <t>https://www.myonlinetraininghub.com/excel-form-controls</t>
  </si>
  <si>
    <t>Advanced Excel</t>
  </si>
  <si>
    <t>https://www.myonlinetraininghub.com/excel-expert-upgrade</t>
  </si>
  <si>
    <t>Excel</t>
  </si>
  <si>
    <t>https://www.myonlinetraininghub.com/microsoft-office-online-training-courses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</si>
</sst>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@*.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0"/>
      <name val="Segoe UI Light"/>
      <family val="2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45B1A"/>
        <bgColor indexed="64"/>
      </patternFill>
    </fill>
  </fills>
  <borders count="7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</borders>
  <cellStyleXfs count="15">
    <xf numFmtId="0" fontId="0" fillId="0" borderId="0">
      <alignment wrapText="1"/>
    </xf>
    <xf numFmtId="0" fontId="12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11" fillId="0" borderId="0" applyNumberFormat="0" applyFill="0" applyProtection="0">
      <alignment vertical="center" wrapText="1"/>
    </xf>
    <xf numFmtId="164" fontId="10" fillId="0" borderId="0" applyFont="0" applyFill="0" applyBorder="0" applyAlignment="0" applyProtection="0"/>
    <xf numFmtId="10" fontId="10" fillId="0" borderId="0" applyFont="0" applyFill="0" applyBorder="0" applyProtection="0">
      <alignment horizontal="right"/>
    </xf>
    <xf numFmtId="0" fontId="9" fillId="2" borderId="0" applyNumberFormat="0" applyBorder="0" applyAlignment="0" applyProtection="0"/>
    <xf numFmtId="0" fontId="5" fillId="0" borderId="0" applyNumberFormat="0" applyFill="0" applyBorder="0" applyProtection="0">
      <alignment vertical="center"/>
    </xf>
    <xf numFmtId="10" fontId="4" fillId="3" borderId="0" applyFont="0" applyBorder="0" applyProtection="0">
      <alignment horizontal="right"/>
    </xf>
    <xf numFmtId="0" fontId="6" fillId="0" borderId="0" applyNumberFormat="0" applyFill="0" applyBorder="0" applyProtection="0">
      <alignment wrapText="1"/>
    </xf>
    <xf numFmtId="10" fontId="3" fillId="4" borderId="0" applyBorder="0" applyProtection="0">
      <alignment horizontal="right"/>
    </xf>
    <xf numFmtId="0" fontId="19" fillId="0" borderId="0" applyNumberFormat="0" applyFill="0" applyBorder="0" applyAlignment="0" applyProtection="0">
      <alignment wrapText="1"/>
    </xf>
    <xf numFmtId="0" fontId="1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>
      <alignment wrapText="1"/>
    </xf>
    <xf numFmtId="0" fontId="11" fillId="0" borderId="0" xfId="4">
      <alignment vertical="center" wrapText="1"/>
    </xf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64" fontId="0" fillId="0" borderId="0" xfId="5" applyFont="1" applyAlignment="1">
      <alignment horizontal="right"/>
    </xf>
    <xf numFmtId="164" fontId="0" fillId="0" borderId="0" xfId="5" applyFont="1" applyFill="1" applyBorder="1" applyAlignment="1">
      <alignment horizontal="right"/>
    </xf>
    <xf numFmtId="164" fontId="0" fillId="0" borderId="0" xfId="5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5" fillId="0" borderId="0" xfId="8">
      <alignment vertical="center"/>
    </xf>
    <xf numFmtId="164" fontId="11" fillId="0" borderId="0" xfId="5" applyFont="1" applyAlignment="1">
      <alignment vertical="center"/>
    </xf>
    <xf numFmtId="164" fontId="0" fillId="0" borderId="0" xfId="0" applyNumberFormat="1" applyFont="1" applyAlignment="1">
      <alignment horizontal="right"/>
    </xf>
    <xf numFmtId="0" fontId="0" fillId="0" borderId="0" xfId="0">
      <alignment wrapText="1"/>
    </xf>
    <xf numFmtId="0" fontId="6" fillId="0" borderId="0" xfId="3">
      <alignment vertical="center"/>
    </xf>
    <xf numFmtId="0" fontId="0" fillId="0" borderId="0" xfId="0">
      <alignment wrapText="1"/>
    </xf>
    <xf numFmtId="0" fontId="9" fillId="0" borderId="2" xfId="0" applyFont="1" applyBorder="1">
      <alignment wrapText="1"/>
    </xf>
    <xf numFmtId="0" fontId="9" fillId="0" borderId="1" xfId="7" applyFont="1" applyFill="1" applyBorder="1"/>
    <xf numFmtId="164" fontId="9" fillId="0" borderId="1" xfId="5" applyFont="1" applyFill="1" applyBorder="1" applyAlignment="1">
      <alignment horizontal="right"/>
    </xf>
    <xf numFmtId="0" fontId="9" fillId="0" borderId="1" xfId="7" applyNumberFormat="1" applyFont="1" applyFill="1" applyBorder="1" applyAlignment="1"/>
    <xf numFmtId="0" fontId="0" fillId="0" borderId="0" xfId="0" applyFont="1" applyFill="1" applyBorder="1" applyAlignment="1">
      <alignment horizontal="center" wrapText="1"/>
    </xf>
    <xf numFmtId="44" fontId="0" fillId="0" borderId="0" xfId="0" applyNumberFormat="1">
      <alignment wrapText="1"/>
    </xf>
    <xf numFmtId="0" fontId="14" fillId="0" borderId="0" xfId="0" applyFont="1" applyAlignment="1">
      <alignment horizontal="center" wrapText="1"/>
    </xf>
    <xf numFmtId="0" fontId="15" fillId="6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3" fillId="5" borderId="3" xfId="0" applyFont="1" applyFill="1" applyBorder="1">
      <alignment wrapText="1"/>
    </xf>
    <xf numFmtId="0" fontId="2" fillId="7" borderId="3" xfId="0" applyFont="1" applyFill="1" applyBorder="1">
      <alignment wrapText="1"/>
    </xf>
    <xf numFmtId="0" fontId="2" fillId="7" borderId="4" xfId="0" applyFont="1" applyFill="1" applyBorder="1">
      <alignment wrapText="1"/>
    </xf>
    <xf numFmtId="0" fontId="2" fillId="0" borderId="3" xfId="0" applyFont="1" applyBorder="1">
      <alignment wrapText="1"/>
    </xf>
    <xf numFmtId="0" fontId="2" fillId="0" borderId="4" xfId="0" applyFont="1" applyBorder="1">
      <alignment wrapText="1"/>
    </xf>
    <xf numFmtId="0" fontId="9" fillId="0" borderId="5" xfId="0" applyFont="1" applyBorder="1">
      <alignment wrapText="1"/>
    </xf>
    <xf numFmtId="0" fontId="2" fillId="0" borderId="3" xfId="0" applyFont="1" applyFill="1" applyBorder="1">
      <alignment wrapText="1"/>
    </xf>
    <xf numFmtId="0" fontId="2" fillId="0" borderId="4" xfId="0" applyFont="1" applyFill="1" applyBorder="1">
      <alignment wrapText="1"/>
    </xf>
    <xf numFmtId="0" fontId="2" fillId="0" borderId="6" xfId="0" applyFont="1" applyFill="1" applyBorder="1">
      <alignment wrapText="1"/>
    </xf>
    <xf numFmtId="0" fontId="13" fillId="5" borderId="4" xfId="0" applyFont="1" applyFill="1" applyBorder="1" applyAlignment="1">
      <alignment horizontal="right" wrapText="1"/>
    </xf>
    <xf numFmtId="0" fontId="9" fillId="0" borderId="3" xfId="0" applyFont="1" applyFill="1" applyBorder="1">
      <alignment wrapText="1"/>
    </xf>
    <xf numFmtId="0" fontId="16" fillId="0" borderId="4" xfId="0" applyFont="1" applyFill="1" applyBorder="1">
      <alignment wrapText="1"/>
    </xf>
    <xf numFmtId="0" fontId="17" fillId="0" borderId="4" xfId="0" applyFont="1" applyFill="1" applyBorder="1">
      <alignment wrapText="1"/>
    </xf>
    <xf numFmtId="0" fontId="0" fillId="0" borderId="0" xfId="0" applyAlignment="1">
      <alignment vertical="center" wrapText="1"/>
    </xf>
    <xf numFmtId="0" fontId="0" fillId="0" borderId="0" xfId="0" applyNumberFormat="1">
      <alignment wrapText="1"/>
    </xf>
    <xf numFmtId="0" fontId="15" fillId="8" borderId="0" xfId="13" applyFont="1" applyFill="1" applyAlignment="1">
      <alignment vertical="center"/>
    </xf>
    <xf numFmtId="0" fontId="1" fillId="8" borderId="0" xfId="13" applyFill="1"/>
    <xf numFmtId="0" fontId="1" fillId="0" borderId="0" xfId="13"/>
    <xf numFmtId="0" fontId="9" fillId="0" borderId="0" xfId="13" applyFont="1"/>
    <xf numFmtId="165" fontId="1" fillId="0" borderId="0" xfId="13" applyNumberFormat="1" applyAlignment="1">
      <alignment horizontal="left" indent="1"/>
    </xf>
    <xf numFmtId="165" fontId="1" fillId="0" borderId="0" xfId="13" applyNumberFormat="1"/>
    <xf numFmtId="0" fontId="1" fillId="0" borderId="0" xfId="13" applyAlignment="1">
      <alignment horizontal="left" indent="1"/>
    </xf>
    <xf numFmtId="0" fontId="20" fillId="0" borderId="0" xfId="14" applyFont="1"/>
    <xf numFmtId="0" fontId="20" fillId="0" borderId="0" xfId="12" applyFont="1" applyAlignment="1"/>
    <xf numFmtId="0" fontId="21" fillId="0" borderId="0" xfId="13" applyFont="1"/>
  </cellXfs>
  <cellStyles count="15">
    <cellStyle name="20% - Accent1" xfId="11" builtinId="30" customBuiltin="1"/>
    <cellStyle name="20% - Accent6" xfId="7" builtinId="50" customBuiltin="1"/>
    <cellStyle name="40% - Accent1" xfId="9" builtinId="31" customBuiltin="1"/>
    <cellStyle name="Currency" xfId="5" builtinId="4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2" builtinId="8"/>
    <cellStyle name="Hyperlink 2" xfId="14" xr:uid="{88F8F8D4-D5A3-4587-BAF2-AB7FC12E6975}"/>
    <cellStyle name="Normal" xfId="0" builtinId="0" customBuiltin="1"/>
    <cellStyle name="Normal 2" xfId="13" xr:uid="{A27F4DF1-6A61-45E8-9774-0B3D8C6AC0D7}"/>
    <cellStyle name="Percent" xfId="6" builtinId="5" customBuiltin="1"/>
    <cellStyle name="Title" xfId="8" builtinId="15" customBuiltin="1"/>
  </cellStyles>
  <dxfs count="30">
    <dxf>
      <font>
        <color theme="4" tint="-0.499984740745262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theme="4" tint="-0.499984740745262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theme="6" tint="-0.24994659260841701"/>
      </font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theme="6" tint="-0.24994659260841701"/>
      </font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numFmt numFmtId="164" formatCode="_(&quot;$&quot;* #,##0.00_);_(&quot;$&quot;* \(#,##0.00\);_(&quot;$&quot;* &quot;-&quot;??_);_(@_)"/>
    </dxf>
    <dxf>
      <alignment horizontal="left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Profit and Loss Statement" defaultPivotStyle="PivotStyleLight16">
    <tableStyle name="Profit and Loss Statement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E$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highlight-cells-referenced-in-excel-formula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0</xdr:rowOff>
        </xdr:from>
        <xdr:to>
          <xdr:col>2</xdr:col>
          <xdr:colOff>1209675</xdr:colOff>
          <xdr:row>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Formatting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361950</xdr:colOff>
      <xdr:row>0</xdr:row>
      <xdr:rowOff>47625</xdr:rowOff>
    </xdr:from>
    <xdr:to>
      <xdr:col>14</xdr:col>
      <xdr:colOff>544231</xdr:colOff>
      <xdr:row>0</xdr:row>
      <xdr:rowOff>581241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390526</xdr:colOff>
      <xdr:row>0</xdr:row>
      <xdr:rowOff>180975</xdr:rowOff>
    </xdr:from>
    <xdr:to>
      <xdr:col>8</xdr:col>
      <xdr:colOff>295276</xdr:colOff>
      <xdr:row>0</xdr:row>
      <xdr:rowOff>476250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72101" y="180975"/>
          <a:ext cx="1733550" cy="29527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1</xdr:col>
      <xdr:colOff>609600</xdr:colOff>
      <xdr:row>1</xdr:row>
      <xdr:rowOff>142875</xdr:rowOff>
    </xdr:from>
    <xdr:to>
      <xdr:col>1</xdr:col>
      <xdr:colOff>2314575</xdr:colOff>
      <xdr:row>2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575" y="781050"/>
          <a:ext cx="17049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AU" sz="900">
              <a:solidFill>
                <a:schemeClr val="accent3">
                  <a:lumMod val="75000"/>
                </a:schemeClr>
              </a:solidFill>
              <a:latin typeface="Segoe Print" panose="02000600000000000000" pitchFamily="2" charset="0"/>
            </a:rPr>
            <a:t>Toggle formatting on/off</a:t>
          </a:r>
        </a:p>
      </xdr:txBody>
    </xdr:sp>
    <xdr:clientData/>
  </xdr:twoCellAnchor>
  <xdr:twoCellAnchor>
    <xdr:from>
      <xdr:col>1</xdr:col>
      <xdr:colOff>2314575</xdr:colOff>
      <xdr:row>2</xdr:row>
      <xdr:rowOff>85725</xdr:rowOff>
    </xdr:from>
    <xdr:to>
      <xdr:col>2</xdr:col>
      <xdr:colOff>104775</xdr:colOff>
      <xdr:row>2</xdr:row>
      <xdr:rowOff>119062</xdr:rowOff>
    </xdr:to>
    <xdr:cxnSp macro="">
      <xdr:nvCxnSpPr>
        <xdr:cNvPr id="7" name="Connector: Curve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2" idx="3"/>
        </xdr:cNvCxnSpPr>
      </xdr:nvCxnSpPr>
      <xdr:spPr>
        <a:xfrm>
          <a:off x="2495550" y="990600"/>
          <a:ext cx="447675" cy="33337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66676</xdr:colOff>
      <xdr:row>3</xdr:row>
      <xdr:rowOff>47625</xdr:rowOff>
    </xdr:from>
    <xdr:to>
      <xdr:col>6</xdr:col>
      <xdr:colOff>57151</xdr:colOff>
      <xdr:row>12</xdr:row>
      <xdr:rowOff>185737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152901" y="1219200"/>
          <a:ext cx="1495425" cy="3376612"/>
          <a:chOff x="4076701" y="1247775"/>
          <a:chExt cx="1495425" cy="3376612"/>
        </a:xfrm>
      </xdr:grpSpPr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4333876" y="1247775"/>
            <a:ext cx="1238250" cy="1162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AU" sz="1000">
                <a:solidFill>
                  <a:schemeClr val="accent3">
                    <a:lumMod val="75000"/>
                  </a:schemeClr>
                </a:solidFill>
                <a:latin typeface="Segoe Print" panose="02000600000000000000" pitchFamily="2" charset="0"/>
              </a:rPr>
              <a:t>Conditional Formatting color</a:t>
            </a:r>
            <a:r>
              <a:rPr lang="en-AU" sz="1000" baseline="0">
                <a:solidFill>
                  <a:schemeClr val="accent3">
                    <a:lumMod val="75000"/>
                  </a:schemeClr>
                </a:solidFill>
                <a:latin typeface="Segoe Print" panose="02000600000000000000" pitchFamily="2" charset="0"/>
              </a:rPr>
              <a:t> codes items</a:t>
            </a:r>
            <a:endParaRPr lang="en-AU" sz="1000">
              <a:solidFill>
                <a:schemeClr val="accent3">
                  <a:lumMod val="75000"/>
                </a:schemeClr>
              </a:solidFill>
              <a:latin typeface="Segoe Print" panose="02000600000000000000" pitchFamily="2" charset="0"/>
            </a:endParaRPr>
          </a:p>
        </xdr:txBody>
      </xdr:sp>
      <xdr:sp macro="" textlink="">
        <xdr:nvSpPr>
          <xdr:cNvPr id="14" name="Right Brac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181475" y="1657350"/>
            <a:ext cx="57150" cy="638175"/>
          </a:xfrm>
          <a:prstGeom prst="rightBrace">
            <a:avLst/>
          </a:prstGeom>
          <a:ln w="1905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7" name="Right Brac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4181475" y="2428875"/>
            <a:ext cx="57150" cy="1323975"/>
          </a:xfrm>
          <a:prstGeom prst="rightBrace">
            <a:avLst/>
          </a:prstGeom>
          <a:ln w="19050"/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cxnSp macro="">
        <xdr:nvCxnSpPr>
          <xdr:cNvPr id="32" name="Connector: Curved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>
            <a:stCxn id="14" idx="1"/>
          </xdr:cNvCxnSpPr>
        </xdr:nvCxnSpPr>
        <xdr:spPr>
          <a:xfrm rot="10800000" flipV="1">
            <a:off x="4076701" y="1976437"/>
            <a:ext cx="161925" cy="2257425"/>
          </a:xfrm>
          <a:prstGeom prst="curvedConnector3">
            <a:avLst>
              <a:gd name="adj1" fmla="val -314706"/>
            </a:avLst>
          </a:prstGeom>
          <a:ln w="19050">
            <a:solidFill>
              <a:schemeClr val="accent2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35" name="Connector: Curved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>
            <a:stCxn id="17" idx="1"/>
          </xdr:cNvCxnSpPr>
        </xdr:nvCxnSpPr>
        <xdr:spPr>
          <a:xfrm rot="10800000" flipV="1">
            <a:off x="4076701" y="3090862"/>
            <a:ext cx="161925" cy="1533525"/>
          </a:xfrm>
          <a:prstGeom prst="curvedConnector3">
            <a:avLst>
              <a:gd name="adj1" fmla="val -326470"/>
            </a:avLst>
          </a:prstGeom>
          <a:ln w="19050">
            <a:solidFill>
              <a:schemeClr val="accent3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9525</xdr:rowOff>
    </xdr:from>
    <xdr:to>
      <xdr:col>6</xdr:col>
      <xdr:colOff>409575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8625" y="266700"/>
          <a:ext cx="333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3">
                  <a:lumMod val="75000"/>
                </a:schemeClr>
              </a:solidFill>
            </a:rPr>
            <a:t>+</a:t>
          </a:r>
        </a:p>
      </xdr:txBody>
    </xdr:sp>
    <xdr:clientData/>
  </xdr:twoCellAnchor>
  <xdr:twoCellAnchor>
    <xdr:from>
      <xdr:col>6</xdr:col>
      <xdr:colOff>76200</xdr:colOff>
      <xdr:row>2</xdr:row>
      <xdr:rowOff>19050</xdr:rowOff>
    </xdr:from>
    <xdr:to>
      <xdr:col>6</xdr:col>
      <xdr:colOff>409575</xdr:colOff>
      <xdr:row>3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238625" y="523875"/>
          <a:ext cx="333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3">
                  <a:lumMod val="75000"/>
                </a:schemeClr>
              </a:solidFill>
            </a:rPr>
            <a:t>-</a:t>
          </a:r>
        </a:p>
      </xdr:txBody>
    </xdr:sp>
    <xdr:clientData/>
  </xdr:twoCellAnchor>
  <xdr:twoCellAnchor>
    <xdr:from>
      <xdr:col>6</xdr:col>
      <xdr:colOff>76200</xdr:colOff>
      <xdr:row>3</xdr:row>
      <xdr:rowOff>28575</xdr:rowOff>
    </xdr:from>
    <xdr:to>
      <xdr:col>6</xdr:col>
      <xdr:colOff>409575</xdr:colOff>
      <xdr:row>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238625" y="781050"/>
          <a:ext cx="333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3">
                  <a:lumMod val="75000"/>
                </a:schemeClr>
              </a:solidFill>
            </a:rPr>
            <a:t>=</a:t>
          </a:r>
        </a:p>
      </xdr:txBody>
    </xdr:sp>
    <xdr:clientData/>
  </xdr:twoCellAnchor>
  <xdr:twoCellAnchor>
    <xdr:from>
      <xdr:col>6</xdr:col>
      <xdr:colOff>409575</xdr:colOff>
      <xdr:row>1</xdr:row>
      <xdr:rowOff>128588</xdr:rowOff>
    </xdr:from>
    <xdr:to>
      <xdr:col>6</xdr:col>
      <xdr:colOff>422275</xdr:colOff>
      <xdr:row>2</xdr:row>
      <xdr:rowOff>138113</xdr:rowOff>
    </xdr:to>
    <xdr:cxnSp macro="">
      <xdr:nvCxnSpPr>
        <xdr:cNvPr id="7" name="Connector: Curved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stCxn id="3" idx="3"/>
          <a:endCxn id="4" idx="3"/>
        </xdr:cNvCxnSpPr>
      </xdr:nvCxnSpPr>
      <xdr:spPr>
        <a:xfrm>
          <a:off x="4572000" y="385763"/>
          <a:ext cx="12700" cy="257175"/>
        </a:xfrm>
        <a:prstGeom prst="curvedConnector3">
          <a:avLst>
            <a:gd name="adj1" fmla="val 1800000"/>
          </a:avLst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</xdr:row>
      <xdr:rowOff>28575</xdr:rowOff>
    </xdr:from>
    <xdr:to>
      <xdr:col>7</xdr:col>
      <xdr:colOff>342900</xdr:colOff>
      <xdr:row>4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781550" y="781050"/>
          <a:ext cx="333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2">
                  <a:lumMod val="75000"/>
                </a:schemeClr>
              </a:solidFill>
            </a:rPr>
            <a:t>+</a:t>
          </a:r>
        </a:p>
      </xdr:txBody>
    </xdr:sp>
    <xdr:clientData/>
  </xdr:twoCellAnchor>
  <xdr:twoCellAnchor>
    <xdr:from>
      <xdr:col>7</xdr:col>
      <xdr:colOff>9525</xdr:colOff>
      <xdr:row>4</xdr:row>
      <xdr:rowOff>38100</xdr:rowOff>
    </xdr:from>
    <xdr:to>
      <xdr:col>7</xdr:col>
      <xdr:colOff>342900</xdr:colOff>
      <xdr:row>5</xdr:row>
      <xdr:rowOff>28575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781550" y="1038225"/>
          <a:ext cx="333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2">
                  <a:lumMod val="75000"/>
                </a:schemeClr>
              </a:solidFill>
            </a:rPr>
            <a:t>-</a:t>
          </a:r>
        </a:p>
      </xdr:txBody>
    </xdr:sp>
    <xdr:clientData/>
  </xdr:twoCellAnchor>
  <xdr:twoCellAnchor>
    <xdr:from>
      <xdr:col>7</xdr:col>
      <xdr:colOff>9525</xdr:colOff>
      <xdr:row>5</xdr:row>
      <xdr:rowOff>47625</xdr:rowOff>
    </xdr:from>
    <xdr:to>
      <xdr:col>7</xdr:col>
      <xdr:colOff>342900</xdr:colOff>
      <xdr:row>6</xdr:row>
      <xdr:rowOff>38100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781550" y="1295400"/>
          <a:ext cx="333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2">
                  <a:lumMod val="75000"/>
                </a:schemeClr>
              </a:solidFill>
            </a:rPr>
            <a:t>=</a:t>
          </a:r>
        </a:p>
      </xdr:txBody>
    </xdr:sp>
    <xdr:clientData/>
  </xdr:twoCellAnchor>
  <xdr:twoCellAnchor>
    <xdr:from>
      <xdr:col>7</xdr:col>
      <xdr:colOff>342900</xdr:colOff>
      <xdr:row>3</xdr:row>
      <xdr:rowOff>147638</xdr:rowOff>
    </xdr:from>
    <xdr:to>
      <xdr:col>7</xdr:col>
      <xdr:colOff>355600</xdr:colOff>
      <xdr:row>4</xdr:row>
      <xdr:rowOff>157163</xdr:rowOff>
    </xdr:to>
    <xdr:cxnSp macro="">
      <xdr:nvCxnSpPr>
        <xdr:cNvPr id="14" name="Connector: Curved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>
          <a:stCxn id="11" idx="3"/>
          <a:endCxn id="12" idx="3"/>
        </xdr:cNvCxnSpPr>
      </xdr:nvCxnSpPr>
      <xdr:spPr>
        <a:xfrm>
          <a:off x="5114925" y="900113"/>
          <a:ext cx="12700" cy="257175"/>
        </a:xfrm>
        <a:prstGeom prst="curvedConnector3">
          <a:avLst>
            <a:gd name="adj1" fmla="val 1800000"/>
          </a:avLst>
        </a:prstGeom>
        <a:ln>
          <a:noFill/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4</xdr:row>
      <xdr:rowOff>157163</xdr:rowOff>
    </xdr:from>
    <xdr:to>
      <xdr:col>7</xdr:col>
      <xdr:colOff>374650</xdr:colOff>
      <xdr:row>5</xdr:row>
      <xdr:rowOff>166688</xdr:rowOff>
    </xdr:to>
    <xdr:cxnSp macro="">
      <xdr:nvCxnSpPr>
        <xdr:cNvPr id="15" name="Connector: Curved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>
          <a:off x="5133975" y="1157288"/>
          <a:ext cx="12700" cy="257175"/>
        </a:xfrm>
        <a:prstGeom prst="curvedConnector3">
          <a:avLst>
            <a:gd name="adj1" fmla="val 1800000"/>
          </a:avLst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</xdr:row>
      <xdr:rowOff>138113</xdr:rowOff>
    </xdr:from>
    <xdr:to>
      <xdr:col>6</xdr:col>
      <xdr:colOff>441325</xdr:colOff>
      <xdr:row>3</xdr:row>
      <xdr:rowOff>147638</xdr:rowOff>
    </xdr:to>
    <xdr:cxnSp macro="">
      <xdr:nvCxnSpPr>
        <xdr:cNvPr id="8" name="Connector: Curved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4591050" y="642938"/>
          <a:ext cx="12700" cy="257175"/>
        </a:xfrm>
        <a:prstGeom prst="curvedConnector3">
          <a:avLst>
            <a:gd name="adj1" fmla="val 1800000"/>
          </a:avLst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3</xdr:row>
      <xdr:rowOff>147638</xdr:rowOff>
    </xdr:from>
    <xdr:to>
      <xdr:col>7</xdr:col>
      <xdr:colOff>355600</xdr:colOff>
      <xdr:row>4</xdr:row>
      <xdr:rowOff>157163</xdr:rowOff>
    </xdr:to>
    <xdr:cxnSp macro="">
      <xdr:nvCxnSpPr>
        <xdr:cNvPr id="16" name="Connector: Curved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5114925" y="900113"/>
          <a:ext cx="12700" cy="257175"/>
        </a:xfrm>
        <a:prstGeom prst="curvedConnector3">
          <a:avLst>
            <a:gd name="adj1" fmla="val 1800000"/>
          </a:avLst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</xdr:row>
      <xdr:rowOff>95250</xdr:rowOff>
    </xdr:from>
    <xdr:to>
      <xdr:col>2</xdr:col>
      <xdr:colOff>180975</xdr:colOff>
      <xdr:row>4</xdr:row>
      <xdr:rowOff>209550</xdr:rowOff>
    </xdr:to>
    <xdr:sp macro="" textlink="">
      <xdr:nvSpPr>
        <xdr:cNvPr id="17" name="Right Bracke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543050" y="352425"/>
          <a:ext cx="95250" cy="857250"/>
        </a:xfrm>
        <a:prstGeom prst="rightBracket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38100</xdr:colOff>
      <xdr:row>5</xdr:row>
      <xdr:rowOff>47626</xdr:rowOff>
    </xdr:from>
    <xdr:to>
      <xdr:col>2</xdr:col>
      <xdr:colOff>238125</xdr:colOff>
      <xdr:row>6</xdr:row>
      <xdr:rowOff>38100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495425" y="1295401"/>
          <a:ext cx="20002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1">
              <a:solidFill>
                <a:schemeClr val="accent1">
                  <a:lumMod val="75000"/>
                </a:schemeClr>
              </a:solidFill>
            </a:rPr>
            <a:t>=</a:t>
          </a:r>
        </a:p>
      </xdr:txBody>
    </xdr:sp>
    <xdr:clientData/>
  </xdr:twoCellAnchor>
  <xdr:twoCellAnchor>
    <xdr:from>
      <xdr:col>2</xdr:col>
      <xdr:colOff>180976</xdr:colOff>
      <xdr:row>3</xdr:row>
      <xdr:rowOff>19049</xdr:rowOff>
    </xdr:from>
    <xdr:to>
      <xdr:col>2</xdr:col>
      <xdr:colOff>323851</xdr:colOff>
      <xdr:row>5</xdr:row>
      <xdr:rowOff>157162</xdr:rowOff>
    </xdr:to>
    <xdr:cxnSp macro="">
      <xdr:nvCxnSpPr>
        <xdr:cNvPr id="33" name="Connector: Curved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0800000" flipH="1" flipV="1">
          <a:off x="1638301" y="771524"/>
          <a:ext cx="142875" cy="633413"/>
        </a:xfrm>
        <a:prstGeom prst="curvedConnector3">
          <a:avLst>
            <a:gd name="adj1" fmla="val 260000"/>
          </a:avLst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3895725</xdr:colOff>
      <xdr:row>0</xdr:row>
      <xdr:rowOff>57150</xdr:rowOff>
    </xdr:from>
    <xdr:to>
      <xdr:col>8</xdr:col>
      <xdr:colOff>525181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51275-EF10-419B-9760-ABD69ABA9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4:C10" totalsRowShown="0">
  <autoFilter ref="B4:C10" xr:uid="{00000000-0009-0000-0100-000001000000}">
    <filterColumn colId="0" hiddenButton="1"/>
    <filterColumn colId="1" hiddenButton="1"/>
  </autoFilter>
  <tableColumns count="2">
    <tableColumn id="1" xr3:uid="{00000000-0010-0000-0000-000001000000}" name="Profit and Loss"/>
    <tableColumn id="4" xr3:uid="{00000000-0010-0000-0000-000004000000}" name="Total Current_x000a_Period">
      <calculatedColumnFormula>SalesRevenue[[#Totals],[Current Period]]</calculatedColumn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Summary="Enter Summary in this table. Total Prior Period, Total Budget, Total Current Period, Total % Change from Prior Period &amp; Total % Change from Budget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SalesRevenue" displayName="SalesRevenue" ref="B2:D11" totalsRowCount="1" dataDxfId="22">
  <autoFilter ref="B2:D10" xr:uid="{00000000-0009-0000-0100-000007000000}"/>
  <tableColumns count="3">
    <tableColumn id="1" xr3:uid="{00000000-0010-0000-0100-000001000000}" name="Revenue Type" totalsRowLabel="Gross Profit"/>
    <tableColumn id="8" xr3:uid="{00000000-0010-0000-0100-000008000000}" name="Description" dataCellStyle="Normal"/>
    <tableColumn id="4" xr3:uid="{00000000-0010-0000-0100-000004000000}" name="Current Period" totalsRowFunction="sum" dataDxfId="21" totalsRowDxfId="20" dataCellStyle="Currency"/>
  </tableColumns>
  <tableStyleInfo name="Profit and Loss Statement" showFirstColumn="1" showLastColumn="0" showRowStripes="0" showColumnStripes="0"/>
  <extLst>
    <ext xmlns:x14="http://schemas.microsoft.com/office/spreadsheetml/2009/9/main" uri="{504A1905-F514-4f6f-8877-14C23A59335A}">
      <x14:table altTextSummary="Enter Revenue Type, Description, Prior &amp; Current Periods, and Budget. Current Period as % of Sales, % Change from Prior Period &amp; % Change from Budget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OperatingExpenses" displayName="OperatingExpenses" ref="B2:D23" totalsRowCount="1">
  <autoFilter ref="B2:D22" xr:uid="{00000000-0009-0000-0100-00000F000000}"/>
  <tableColumns count="3">
    <tableColumn id="1" xr3:uid="{00000000-0010-0000-0300-000001000000}" name="Expense Type" totalsRowLabel="Total Operating Expenses" totalsRowDxfId="19"/>
    <tableColumn id="8" xr3:uid="{00000000-0010-0000-0300-000008000000}" name="Description" totalsRowDxfId="18" dataCellStyle="Normal"/>
    <tableColumn id="4" xr3:uid="{00000000-0010-0000-0300-000004000000}" name="Current Period" totalsRowFunction="sum" dataDxfId="17" totalsRowDxfId="16" dataCellStyle="Currency"/>
  </tableColumns>
  <tableStyleInfo name="Profit and Loss Statement" showFirstColumn="1" showLastColumn="0" showRowStripes="0" showColumnStripes="0"/>
  <extLst>
    <ext xmlns:x14="http://schemas.microsoft.com/office/spreadsheetml/2009/9/main" uri="{504A1905-F514-4f6f-8877-14C23A59335A}">
      <x14:table altTextSummary="Enter Expense Type, Description, Prior &amp; Current Periods, and Budget. Current Period as % of Sales, % Change from Prior Period &amp; % Change from Budget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Taxes" displayName="Taxes" ref="B2:D8" totalsRowCount="1">
  <autoFilter ref="B2:D7" xr:uid="{00000000-0009-0000-0100-000018000000}"/>
  <tableColumns count="3">
    <tableColumn id="1" xr3:uid="{00000000-0010-0000-0400-000001000000}" name="Type" totalsRowLabel="Total Taxes" totalsRowDxfId="15"/>
    <tableColumn id="8" xr3:uid="{00000000-0010-0000-0400-000008000000}" name="Description" totalsRowDxfId="14" dataCellStyle="Normal"/>
    <tableColumn id="4" xr3:uid="{00000000-0010-0000-0400-000004000000}" name="Current Period" totalsRowFunction="sum" dataDxfId="13" totalsRowDxfId="12" dataCellStyle="Currency">
      <calculatedColumnFormula>SUM(Sales!D3:D6)*0.1</calculatedColumnFormula>
    </tableColumn>
  </tableColumns>
  <tableStyleInfo name="Profit and Loss Statement" showFirstColumn="1" showLastColumn="0" showRowStripes="0" showColumnStripes="0"/>
  <extLst>
    <ext xmlns:x14="http://schemas.microsoft.com/office/spreadsheetml/2009/9/main" uri="{504A1905-F514-4f6f-8877-14C23A59335A}">
      <x14:table altTextSummary="Enter Tax Type, Description, Prior &amp; Current Periods, and Budget. Current Period as % of Sales, % Change from Prior Period &amp; % Change from Budget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Categories" displayName="Categories" ref="B3:B10" totalsRowShown="0">
  <autoFilter ref="B3:B10" xr:uid="{00000000-0009-0000-0100-00001F000000}"/>
  <tableColumns count="1">
    <tableColumn id="1" xr3:uid="{00000000-0010-0000-0500-000001000000}" name="Categories"/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Summary="Enter Categories for Sales, Income, Expenses and Taxes in this table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toggle-excel-conditional-formatting-on-and-of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myonlinetraininghub.com/excel-form-controls" TargetMode="External"/><Relationship Id="rId1" Type="http://schemas.openxmlformats.org/officeDocument/2006/relationships/hyperlink" Target="https://www.myonlinetraininghub.com/excel-forum" TargetMode="External"/><Relationship Id="rId6" Type="http://schemas.openxmlformats.org/officeDocument/2006/relationships/hyperlink" Target="https://www.myonlinetraininghub.com/microsoft-office-online-training-courses" TargetMode="External"/><Relationship Id="rId5" Type="http://schemas.openxmlformats.org/officeDocument/2006/relationships/hyperlink" Target="https://www.myonlinetraininghub.com/excel-cell-function" TargetMode="External"/><Relationship Id="rId4" Type="http://schemas.openxmlformats.org/officeDocument/2006/relationships/hyperlink" Target="https://www.myonlinetraininghub.com/excel-search-and-you-will-fi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fitToPage="1"/>
  </sheetPr>
  <dimension ref="A1:O14"/>
  <sheetViews>
    <sheetView showGridLines="0" tabSelected="1" zoomScaleNormal="100" workbookViewId="0">
      <selection activeCell="L12" sqref="L12"/>
    </sheetView>
  </sheetViews>
  <sheetFormatPr defaultRowHeight="30" customHeight="1" x14ac:dyDescent="0.25"/>
  <cols>
    <col min="1" max="1" width="2.7109375" customWidth="1"/>
    <col min="2" max="2" width="39.85546875" customWidth="1"/>
    <col min="3" max="3" width="18.7109375" customWidth="1"/>
    <col min="4" max="4" width="4.28515625" customWidth="1"/>
  </cols>
  <sheetData>
    <row r="1" spans="1:15" s="14" customFormat="1" ht="50.25" customHeight="1" x14ac:dyDescent="0.25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4" customFormat="1" ht="21" customHeight="1" x14ac:dyDescent="0.25"/>
    <row r="3" spans="1:15" s="14" customFormat="1" ht="21" x14ac:dyDescent="0.25">
      <c r="B3" s="9"/>
      <c r="C3" s="13"/>
      <c r="E3" s="37" t="b">
        <v>1</v>
      </c>
    </row>
    <row r="4" spans="1:15" x14ac:dyDescent="0.25">
      <c r="B4" s="23" t="s">
        <v>44</v>
      </c>
      <c r="C4" s="19" t="s">
        <v>39</v>
      </c>
    </row>
    <row r="5" spans="1:15" ht="30" customHeight="1" x14ac:dyDescent="0.25">
      <c r="B5" s="3" t="s">
        <v>28</v>
      </c>
      <c r="C5" s="5">
        <f>SUMIFS(SalesRevenue[Current Period],SalesRevenue[Revenue Type],"Sales Revenue")</f>
        <v>130585</v>
      </c>
      <c r="G5" s="38"/>
      <c r="H5" s="38"/>
    </row>
    <row r="6" spans="1:15" ht="30" customHeight="1" x14ac:dyDescent="0.25">
      <c r="B6" s="3" t="s">
        <v>8</v>
      </c>
      <c r="C6" s="5">
        <f>SUMIFS(SalesRevenue[Current Period],SalesRevenue[Revenue Type],"Cost of Sales")</f>
        <v>-67477</v>
      </c>
      <c r="E6" s="14"/>
    </row>
    <row r="7" spans="1:15" ht="30" customHeight="1" x14ac:dyDescent="0.25">
      <c r="B7" s="3" t="s">
        <v>58</v>
      </c>
      <c r="C7" s="5">
        <f>SUMIFS(OperatingExpenses[Current Period],OperatingExpenses[Expense Type],"Sales and Marketing")</f>
        <v>-1940</v>
      </c>
      <c r="E7" s="14"/>
    </row>
    <row r="8" spans="1:15" ht="30" customHeight="1" x14ac:dyDescent="0.25">
      <c r="B8" s="3" t="s">
        <v>59</v>
      </c>
      <c r="C8" s="5">
        <f>SUMIFS(OperatingExpenses[Current Period],OperatingExpenses[Expense Type],"Research and Development")</f>
        <v>-2712</v>
      </c>
      <c r="E8" s="14"/>
    </row>
    <row r="9" spans="1:15" ht="30" customHeight="1" x14ac:dyDescent="0.25">
      <c r="B9" s="3" t="s">
        <v>60</v>
      </c>
      <c r="C9" s="5">
        <f>SUMIFS(OperatingExpenses[Current Period],OperatingExpenses[Expense Type],"General and Administrative")</f>
        <v>-6227</v>
      </c>
      <c r="E9" s="14"/>
    </row>
    <row r="10" spans="1:15" ht="30" customHeight="1" x14ac:dyDescent="0.25">
      <c r="B10" s="3" t="s">
        <v>61</v>
      </c>
      <c r="C10" s="5">
        <f>OperatingExpenses[[#Totals],[Current Period]]-SUM(C7:C9)</f>
        <v>0</v>
      </c>
      <c r="E10" s="14"/>
    </row>
    <row r="11" spans="1:15" ht="15" customHeight="1" x14ac:dyDescent="0.25"/>
    <row r="12" spans="1:15" ht="30" customHeight="1" x14ac:dyDescent="0.3">
      <c r="B12" s="16" t="s">
        <v>40</v>
      </c>
      <c r="C12" s="17">
        <f>C5+C6</f>
        <v>63108</v>
      </c>
      <c r="D12" s="21" t="s">
        <v>42</v>
      </c>
      <c r="E12" s="20"/>
    </row>
    <row r="13" spans="1:15" ht="30" customHeight="1" x14ac:dyDescent="0.3">
      <c r="B13" s="18" t="s">
        <v>62</v>
      </c>
      <c r="C13" s="17">
        <f>C7+C8+C9+C10</f>
        <v>-10879</v>
      </c>
      <c r="D13" s="21" t="s">
        <v>42</v>
      </c>
    </row>
    <row r="14" spans="1:15" ht="30" customHeight="1" x14ac:dyDescent="0.3">
      <c r="B14" s="16" t="s">
        <v>41</v>
      </c>
      <c r="C14" s="17">
        <f>C12+C13</f>
        <v>52229</v>
      </c>
      <c r="D14" s="21" t="s">
        <v>43</v>
      </c>
    </row>
  </sheetData>
  <phoneticPr fontId="0" type="noConversion"/>
  <conditionalFormatting sqref="C12">
    <cfRule type="expression" dxfId="5" priority="14">
      <formula>$E$3</formula>
    </cfRule>
  </conditionalFormatting>
  <conditionalFormatting sqref="C13">
    <cfRule type="expression" dxfId="4" priority="13">
      <formula>$E$3</formula>
    </cfRule>
  </conditionalFormatting>
  <conditionalFormatting sqref="D14">
    <cfRule type="expression" dxfId="3" priority="1">
      <formula>$E$3</formula>
    </cfRule>
  </conditionalFormatting>
  <conditionalFormatting sqref="C5:C10">
    <cfRule type="expression" dxfId="2" priority="15">
      <formula>SEARCH(ADDRESS(ROW(C5),COLUMN(C5),4,1),SUBSTITUTE(_xlfn.FORMULATEXT($C$13),"$",""))*$E$3</formula>
    </cfRule>
    <cfRule type="expression" dxfId="1" priority="16">
      <formula>SEARCH(ADDRESS(ROW(C5),COLUMN(C5),4,1),SUBSTITUTE(_xlfn.FORMULATEXT($C$12),"$",""))*$E$3</formula>
    </cfRule>
  </conditionalFormatting>
  <conditionalFormatting sqref="D12:D13">
    <cfRule type="expression" dxfId="0" priority="17">
      <formula>SEARCH(ADDRESS(ROW(C12),COLUMN(C12),4,1),SUBSTITUTE(_xlfn.FORMULATEXT($C$14),"$",""))*$E$3</formula>
    </cfRule>
  </conditionalFormatting>
  <dataValidations disablePrompts="1" count="8">
    <dataValidation allowBlank="1" showInputMessage="1" showErrorMessage="1" prompt="Total Current Period amount is automatically updated in this column under this heading based on entries in other sheets" sqref="C4" xr:uid="{00000000-0002-0000-0000-00000E000000}"/>
    <dataValidation allowBlank="1" showInputMessage="1" showErrorMessage="1" prompt="Gross Profit, Total Operating Expenses, Income from Operations, and Net Profit are automatically updated in cells below" sqref="B11" xr:uid="{00000000-0002-0000-0000-000012000000}"/>
    <dataValidation allowBlank="1" showInputMessage="1" showErrorMessage="1" prompt="Gross Profit is automatically updated in cells at right" sqref="B12" xr:uid="{00000000-0002-0000-0000-000013000000}"/>
    <dataValidation allowBlank="1" showInputMessage="1" showErrorMessage="1" prompt=" Total Operating Expenses are automatically updated in cells at right" sqref="B13" xr:uid="{00000000-0002-0000-0000-000014000000}"/>
    <dataValidation allowBlank="1" showInputMessage="1" showErrorMessage="1" prompt="Income from Operations are automatically updated in cells at right" sqref="B14" xr:uid="{00000000-0002-0000-0000-000015000000}"/>
    <dataValidation allowBlank="1" showInputMessage="1" showErrorMessage="1" prompt="Enter starting date as month or year followed by the ending date as month, day, and year inside the brackets in this cell" sqref="C3" xr:uid="{00000000-0002-0000-0000-000002000000}"/>
    <dataValidation allowBlank="1" showInputMessage="1" showErrorMessage="1" prompt="Create a Profit &amp; Loss Statement in this workbook. Current Gross margin and Current Return on sales are automatically updated in this worksheet based on entries in other worksheets" sqref="A3" xr:uid="{00000000-0002-0000-0000-000000000000}"/>
    <dataValidation allowBlank="1" showInputMessage="1" showErrorMessage="1" prompt="Title of this worksheet is in this cell. Enter starting and ending period in cells at right. Company Logo starts in cell G1. Enter Company Name in cell below" sqref="B3" xr:uid="{00000000-0002-0000-0000-000001000000}"/>
  </dataValidations>
  <printOptions horizontalCentered="1"/>
  <pageMargins left="0.4" right="0.4" top="0.4" bottom="0.4" header="0.3" footer="0.3"/>
  <pageSetup scale="60" fitToHeight="0" orientation="portrait" r:id="rId1"/>
  <headerFooter differentFirst="1">
    <oddFooter>Page &amp;P of &amp;N</oddFooter>
  </headerFooter>
  <ignoredErrors>
    <ignoredError sqref="C5:C10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2</xdr:row>
                    <xdr:rowOff>0</xdr:rowOff>
                  </from>
                  <to>
                    <xdr:col>2</xdr:col>
                    <xdr:colOff>1209675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499984740745262"/>
    <pageSetUpPr fitToPage="1"/>
  </sheetPr>
  <dimension ref="B1:D11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7.5703125" customWidth="1"/>
    <col min="3" max="3" width="20.42578125" customWidth="1"/>
    <col min="4" max="4" width="18.7109375" customWidth="1"/>
    <col min="5" max="5" width="2.7109375" customWidth="1"/>
  </cols>
  <sheetData>
    <row r="1" spans="2:4" ht="39" customHeight="1" x14ac:dyDescent="0.25">
      <c r="B1" s="1" t="s">
        <v>28</v>
      </c>
      <c r="C1" s="10">
        <f>IFERROR(Sales_Revenue,"-")</f>
        <v>130585</v>
      </c>
    </row>
    <row r="2" spans="2:4" ht="38.1" customHeight="1" x14ac:dyDescent="0.25">
      <c r="B2" t="s">
        <v>33</v>
      </c>
      <c r="C2" t="s">
        <v>30</v>
      </c>
      <c r="D2" t="s">
        <v>20</v>
      </c>
    </row>
    <row r="3" spans="2:4" ht="30" customHeight="1" x14ac:dyDescent="0.25">
      <c r="B3" s="2" t="s">
        <v>28</v>
      </c>
      <c r="C3" s="12" t="s">
        <v>24</v>
      </c>
      <c r="D3" s="4">
        <v>31035</v>
      </c>
    </row>
    <row r="4" spans="2:4" ht="30" customHeight="1" x14ac:dyDescent="0.25">
      <c r="B4" s="2" t="s">
        <v>28</v>
      </c>
      <c r="C4" s="12" t="s">
        <v>25</v>
      </c>
      <c r="D4" s="4">
        <v>30873</v>
      </c>
    </row>
    <row r="5" spans="2:4" ht="30" customHeight="1" x14ac:dyDescent="0.25">
      <c r="B5" s="2" t="s">
        <v>28</v>
      </c>
      <c r="C5" s="12" t="s">
        <v>26</v>
      </c>
      <c r="D5" s="4">
        <v>34857</v>
      </c>
    </row>
    <row r="6" spans="2:4" ht="30" customHeight="1" x14ac:dyDescent="0.25">
      <c r="B6" s="2" t="s">
        <v>28</v>
      </c>
      <c r="C6" s="12" t="s">
        <v>27</v>
      </c>
      <c r="D6" s="4">
        <v>33820</v>
      </c>
    </row>
    <row r="7" spans="2:4" ht="30" customHeight="1" x14ac:dyDescent="0.25">
      <c r="B7" s="2" t="s">
        <v>8</v>
      </c>
      <c r="C7" s="12" t="s">
        <v>24</v>
      </c>
      <c r="D7" s="4">
        <v>-20267</v>
      </c>
    </row>
    <row r="8" spans="2:4" ht="30" customHeight="1" x14ac:dyDescent="0.25">
      <c r="B8" s="2" t="s">
        <v>8</v>
      </c>
      <c r="C8" s="12" t="s">
        <v>25</v>
      </c>
      <c r="D8" s="4">
        <v>-12421</v>
      </c>
    </row>
    <row r="9" spans="2:4" ht="30" customHeight="1" x14ac:dyDescent="0.25">
      <c r="B9" s="2" t="s">
        <v>8</v>
      </c>
      <c r="C9" s="12" t="s">
        <v>26</v>
      </c>
      <c r="D9" s="4">
        <v>-18516</v>
      </c>
    </row>
    <row r="10" spans="2:4" ht="30" customHeight="1" x14ac:dyDescent="0.25">
      <c r="B10" s="2" t="s">
        <v>8</v>
      </c>
      <c r="C10" s="12" t="s">
        <v>27</v>
      </c>
      <c r="D10" s="4">
        <v>-16273</v>
      </c>
    </row>
    <row r="11" spans="2:4" ht="30" customHeight="1" x14ac:dyDescent="0.25">
      <c r="B11" t="s">
        <v>40</v>
      </c>
      <c r="D11" s="11">
        <f>SUBTOTAL(109,SalesRevenue[Current Period])</f>
        <v>63108</v>
      </c>
    </row>
  </sheetData>
  <dataValidations count="6">
    <dataValidation allowBlank="1" showInputMessage="1" showErrorMessage="1" prompt="Enter Current Period amount in this column under this heading" sqref="D2" xr:uid="{00000000-0002-0000-0100-000003000000}"/>
    <dataValidation allowBlank="1" showInputMessage="1" showErrorMessage="1" prompt="Enter Description in this column under this heading" sqref="C2" xr:uid="{00000000-0002-0000-0100-000006000000}"/>
    <dataValidation allowBlank="1" showInputMessage="1" showErrorMessage="1" prompt="Select Type in this column under this heading. Press ALT+DOWN ARROW to open the drop-down list, then ENTER to make selection. Use heading filters to find specific entries" sqref="B2" xr:uid="{00000000-0002-0000-0100-000007000000}"/>
    <dataValidation allowBlank="1" showInputMessage="1" showErrorMessage="1" prompt="Total Sales Revenue for the current period is automatically updated in cell at right" sqref="B1" xr:uid="{00000000-0002-0000-0100-00000C000000}"/>
    <dataValidation allowBlank="1" showInputMessage="1" showErrorMessage="1" prompt="Total Sales Revenue for the current period is automatically updated in thousands in this cell" sqref="C1" xr:uid="{00000000-0002-0000-0100-00000E000000}"/>
    <dataValidation type="list" errorStyle="warning" allowBlank="1" showInputMessage="1" showErrorMessage="1" error="Select entry from the list. Select CANCEL, then press ALT+DOWN ARROW to open the drop-down list, then ENTER to make selection" sqref="B3:B10" xr:uid="{00000000-0002-0000-0100-00000F000000}">
      <formula1>INDIRECT("Categories[Categories]")</formula1>
    </dataValidation>
  </dataValidations>
  <printOptions horizontalCentered="1"/>
  <pageMargins left="0.4" right="0.4" top="0.4" bottom="0.4" header="0.3" footer="0.3"/>
  <pageSetup scale="50" fitToHeight="0" orientation="portrait" r:id="rId1"/>
  <headerFooter differentFirst="1">
    <oddFooter>Page &amp;P of &amp;N</oddFooter>
  </headerFooter>
  <ignoredErrors>
    <ignoredError sqref="C1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499984740745262"/>
    <pageSetUpPr fitToPage="1"/>
  </sheetPr>
  <dimension ref="B1:D2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4" width="18.7109375" customWidth="1"/>
    <col min="5" max="5" width="2.7109375" customWidth="1"/>
  </cols>
  <sheetData>
    <row r="1" spans="2:4" ht="39.75" customHeight="1" x14ac:dyDescent="0.25">
      <c r="B1" s="1" t="s">
        <v>10</v>
      </c>
      <c r="C1" s="10">
        <f>IFERROR(OperatingExpenses[[#Totals],[Current Period]],"-")</f>
        <v>-10879</v>
      </c>
    </row>
    <row r="2" spans="2:4" ht="38.1" customHeight="1" x14ac:dyDescent="0.25">
      <c r="B2" t="s">
        <v>34</v>
      </c>
      <c r="C2" t="s">
        <v>30</v>
      </c>
      <c r="D2" t="s">
        <v>20</v>
      </c>
    </row>
    <row r="3" spans="2:4" ht="30" customHeight="1" x14ac:dyDescent="0.25">
      <c r="B3" s="2" t="s">
        <v>11</v>
      </c>
      <c r="C3" s="12" t="s">
        <v>2</v>
      </c>
      <c r="D3" s="5">
        <v>-100</v>
      </c>
    </row>
    <row r="4" spans="2:4" ht="30" customHeight="1" x14ac:dyDescent="0.25">
      <c r="B4" s="2" t="s">
        <v>11</v>
      </c>
      <c r="C4" s="12" t="s">
        <v>13</v>
      </c>
      <c r="D4" s="5">
        <v>-842</v>
      </c>
    </row>
    <row r="5" spans="2:4" ht="30" customHeight="1" x14ac:dyDescent="0.25">
      <c r="B5" s="2" t="s">
        <v>11</v>
      </c>
      <c r="C5" s="12" t="s">
        <v>7</v>
      </c>
      <c r="D5" s="5">
        <v>-875</v>
      </c>
    </row>
    <row r="6" spans="2:4" ht="30" customHeight="1" x14ac:dyDescent="0.25">
      <c r="B6" s="2" t="s">
        <v>11</v>
      </c>
      <c r="C6" s="12" t="s">
        <v>7</v>
      </c>
      <c r="D6" s="5">
        <v>-123</v>
      </c>
    </row>
    <row r="7" spans="2:4" ht="30" customHeight="1" x14ac:dyDescent="0.25">
      <c r="B7" s="2" t="s">
        <v>12</v>
      </c>
      <c r="C7" s="12" t="s">
        <v>22</v>
      </c>
      <c r="D7" s="5">
        <v>-475</v>
      </c>
    </row>
    <row r="8" spans="2:4" ht="30" customHeight="1" x14ac:dyDescent="0.25">
      <c r="B8" s="2" t="s">
        <v>12</v>
      </c>
      <c r="C8" s="12" t="s">
        <v>21</v>
      </c>
      <c r="D8" s="5">
        <v>-902</v>
      </c>
    </row>
    <row r="9" spans="2:4" ht="30" customHeight="1" x14ac:dyDescent="0.25">
      <c r="B9" s="2" t="s">
        <v>12</v>
      </c>
      <c r="C9" s="12" t="s">
        <v>7</v>
      </c>
      <c r="D9" s="5">
        <v>-435</v>
      </c>
    </row>
    <row r="10" spans="2:4" ht="30" customHeight="1" x14ac:dyDescent="0.25">
      <c r="B10" s="2" t="s">
        <v>12</v>
      </c>
      <c r="C10" s="12" t="s">
        <v>7</v>
      </c>
      <c r="D10" s="5">
        <v>-900</v>
      </c>
    </row>
    <row r="11" spans="2:4" ht="30" customHeight="1" x14ac:dyDescent="0.25">
      <c r="B11" s="2" t="s">
        <v>38</v>
      </c>
      <c r="C11" s="12" t="s">
        <v>15</v>
      </c>
      <c r="D11" s="5">
        <v>-687</v>
      </c>
    </row>
    <row r="12" spans="2:4" ht="30" customHeight="1" x14ac:dyDescent="0.25">
      <c r="B12" s="2" t="s">
        <v>38</v>
      </c>
      <c r="C12" s="12" t="s">
        <v>0</v>
      </c>
      <c r="D12" s="5">
        <v>-903</v>
      </c>
    </row>
    <row r="13" spans="2:4" ht="30" customHeight="1" x14ac:dyDescent="0.25">
      <c r="B13" s="2" t="s">
        <v>38</v>
      </c>
      <c r="C13" s="12" t="s">
        <v>29</v>
      </c>
      <c r="D13" s="5">
        <v>-519</v>
      </c>
    </row>
    <row r="14" spans="2:4" ht="30" customHeight="1" x14ac:dyDescent="0.25">
      <c r="B14" s="2" t="s">
        <v>38</v>
      </c>
      <c r="C14" s="12" t="s">
        <v>14</v>
      </c>
      <c r="D14" s="5">
        <v>-224</v>
      </c>
    </row>
    <row r="15" spans="2:4" ht="30" customHeight="1" x14ac:dyDescent="0.25">
      <c r="B15" s="2" t="s">
        <v>38</v>
      </c>
      <c r="C15" s="12" t="s">
        <v>3</v>
      </c>
      <c r="D15" s="5">
        <v>-403</v>
      </c>
    </row>
    <row r="16" spans="2:4" ht="30" customHeight="1" x14ac:dyDescent="0.25">
      <c r="B16" s="2" t="s">
        <v>38</v>
      </c>
      <c r="C16" s="12" t="s">
        <v>4</v>
      </c>
      <c r="D16" s="5">
        <v>-352</v>
      </c>
    </row>
    <row r="17" spans="2:4" ht="30" customHeight="1" x14ac:dyDescent="0.25">
      <c r="B17" s="2" t="s">
        <v>38</v>
      </c>
      <c r="C17" s="12" t="s">
        <v>5</v>
      </c>
      <c r="D17" s="5">
        <v>-820</v>
      </c>
    </row>
    <row r="18" spans="2:4" ht="30" customHeight="1" x14ac:dyDescent="0.25">
      <c r="B18" s="2" t="s">
        <v>38</v>
      </c>
      <c r="C18" s="12" t="s">
        <v>9</v>
      </c>
      <c r="D18" s="5">
        <v>-261</v>
      </c>
    </row>
    <row r="19" spans="2:4" ht="30" customHeight="1" x14ac:dyDescent="0.25">
      <c r="B19" s="2" t="s">
        <v>38</v>
      </c>
      <c r="C19" s="12" t="s">
        <v>6</v>
      </c>
      <c r="D19" s="5">
        <v>-113</v>
      </c>
    </row>
    <row r="20" spans="2:4" ht="30" customHeight="1" x14ac:dyDescent="0.25">
      <c r="B20" s="2" t="s">
        <v>38</v>
      </c>
      <c r="C20" s="12" t="s">
        <v>1</v>
      </c>
      <c r="D20" s="5">
        <v>-636</v>
      </c>
    </row>
    <row r="21" spans="2:4" ht="30" customHeight="1" x14ac:dyDescent="0.25">
      <c r="B21" s="2" t="s">
        <v>38</v>
      </c>
      <c r="C21" s="12" t="s">
        <v>7</v>
      </c>
      <c r="D21" s="5">
        <v>-511</v>
      </c>
    </row>
    <row r="22" spans="2:4" ht="30" customHeight="1" x14ac:dyDescent="0.25">
      <c r="B22" s="2" t="s">
        <v>38</v>
      </c>
      <c r="C22" s="12" t="s">
        <v>7</v>
      </c>
      <c r="D22" s="5">
        <v>-798</v>
      </c>
    </row>
    <row r="23" spans="2:4" ht="30" customHeight="1" x14ac:dyDescent="0.25">
      <c r="B23" s="3" t="s">
        <v>35</v>
      </c>
      <c r="C23" s="3"/>
      <c r="D23" s="8">
        <f>SUBTOTAL(109,OperatingExpenses[Current Period])</f>
        <v>-10879</v>
      </c>
    </row>
  </sheetData>
  <dataValidations count="6">
    <dataValidation allowBlank="1" showInputMessage="1" showErrorMessage="1" prompt="Enter Current Period amount in this column under this heading" sqref="D2" xr:uid="{00000000-0002-0000-0300-000003000000}"/>
    <dataValidation allowBlank="1" showInputMessage="1" showErrorMessage="1" prompt="Enter Description in this column under this heading" sqref="C2" xr:uid="{00000000-0002-0000-0300-000006000000}"/>
    <dataValidation allowBlank="1" showInputMessage="1" showErrorMessage="1" prompt="Select Type in this column under this heading. Press ALT+DOWN ARROW to open the drop-down list, then ENTER to make selection. Use heading filters to find specific entries" sqref="B2" xr:uid="{00000000-0002-0000-0300-000007000000}"/>
    <dataValidation allowBlank="1" showInputMessage="1" showErrorMessage="1" prompt="Total Operating Expenses for the current period are automatically updated in thousands in this cell" sqref="C1" xr:uid="{00000000-0002-0000-0300-000009000000}"/>
    <dataValidation allowBlank="1" showInputMessage="1" showErrorMessage="1" prompt="Total Operating Expenses for the current period are automatically updated in cell at right based on input from table below" sqref="B1" xr:uid="{00000000-0002-0000-0300-00000B000000}"/>
    <dataValidation type="list" errorStyle="warning" allowBlank="1" showInputMessage="1" showErrorMessage="1" error="Select entry from the list. Select CANCEL, then press ALT+DOWN ARROW to open the drop-down list, then ENTER to make selection" sqref="B3:B22" xr:uid="{00000000-0002-0000-0300-00000F000000}">
      <formula1>INDIRECT("Categories[Categories]")</formula1>
    </dataValidation>
  </dataValidations>
  <printOptions horizontalCentered="1"/>
  <pageMargins left="0.4" right="0.4" top="0.4" bottom="0.4" header="0.3" footer="0.3"/>
  <pageSetup scale="5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499984740745262"/>
    <pageSetUpPr fitToPage="1"/>
  </sheetPr>
  <dimension ref="B1:D8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4" width="18.7109375" customWidth="1"/>
    <col min="5" max="5" width="2.7109375" customWidth="1"/>
  </cols>
  <sheetData>
    <row r="1" spans="2:4" ht="39.75" customHeight="1" x14ac:dyDescent="0.25">
      <c r="B1" s="1" t="s">
        <v>16</v>
      </c>
      <c r="C1" s="10">
        <f>IFERROR(Taxes[[#Totals],[Current Period]],"-")</f>
        <v>-13058.5</v>
      </c>
    </row>
    <row r="2" spans="2:4" ht="38.1" customHeight="1" x14ac:dyDescent="0.25">
      <c r="B2" t="s">
        <v>36</v>
      </c>
      <c r="C2" t="s">
        <v>30</v>
      </c>
      <c r="D2" t="s">
        <v>20</v>
      </c>
    </row>
    <row r="3" spans="2:4" ht="30" customHeight="1" x14ac:dyDescent="0.25">
      <c r="B3" s="2" t="s">
        <v>16</v>
      </c>
      <c r="C3" s="12" t="s">
        <v>23</v>
      </c>
      <c r="D3" s="6">
        <v>-13058.5</v>
      </c>
    </row>
    <row r="4" spans="2:4" ht="30" customHeight="1" x14ac:dyDescent="0.25">
      <c r="B4" s="2" t="s">
        <v>16</v>
      </c>
      <c r="C4" s="12" t="s">
        <v>17</v>
      </c>
      <c r="D4" s="5"/>
    </row>
    <row r="5" spans="2:4" ht="30" customHeight="1" x14ac:dyDescent="0.25">
      <c r="B5" s="2" t="s">
        <v>16</v>
      </c>
      <c r="C5" s="12" t="s">
        <v>18</v>
      </c>
      <c r="D5" s="5"/>
    </row>
    <row r="6" spans="2:4" ht="30" customHeight="1" x14ac:dyDescent="0.25">
      <c r="B6" s="2" t="s">
        <v>16</v>
      </c>
      <c r="C6" s="12" t="s">
        <v>19</v>
      </c>
      <c r="D6" s="5"/>
    </row>
    <row r="7" spans="2:4" ht="30" customHeight="1" x14ac:dyDescent="0.25">
      <c r="B7" s="2" t="s">
        <v>16</v>
      </c>
      <c r="C7" s="12" t="s">
        <v>19</v>
      </c>
      <c r="D7" s="5"/>
    </row>
    <row r="8" spans="2:4" ht="30" customHeight="1" x14ac:dyDescent="0.25">
      <c r="B8" s="3" t="s">
        <v>37</v>
      </c>
      <c r="C8" s="3"/>
      <c r="D8" s="7">
        <f>SUBTOTAL(109,Taxes[Current Period])</f>
        <v>-13058.5</v>
      </c>
    </row>
  </sheetData>
  <dataValidations count="6">
    <dataValidation allowBlank="1" showInputMessage="1" showErrorMessage="1" prompt="Enter Current Period amount in this column under this heading" sqref="D2" xr:uid="{00000000-0002-0000-0400-000003000000}"/>
    <dataValidation allowBlank="1" showInputMessage="1" showErrorMessage="1" prompt="Enter Description in this column under this heading" sqref="C2" xr:uid="{00000000-0002-0000-0400-000006000000}"/>
    <dataValidation allowBlank="1" showInputMessage="1" showErrorMessage="1" prompt="Select Type in this column under this heading. Press ALT+DOWN ARROW to open the drop-down list, then ENTER to make selection. Use heading filters to find specific entries" sqref="B2" xr:uid="{00000000-0002-0000-0400-000007000000}"/>
    <dataValidation allowBlank="1" showInputMessage="1" showErrorMessage="1" prompt="Total Taxes for the current period is automatically updated in cell at right based on the input in table below" sqref="B1" xr:uid="{00000000-0002-0000-0400-00000B000000}"/>
    <dataValidation allowBlank="1" showInputMessage="1" showErrorMessage="1" prompt="Total Taxes for the current period is automatically updated in thousands in this cell" sqref="C1" xr:uid="{00000000-0002-0000-0400-00000D000000}"/>
    <dataValidation type="list" errorStyle="warning" allowBlank="1" showInputMessage="1" showErrorMessage="1" error="Select entry from the list. Select CANCEL, then press ALT+DOWN ARROW to open the drop-down list, then ENTER to make selection" sqref="B3:B7" xr:uid="{00000000-0002-0000-0400-00000F000000}">
      <formula1>INDIRECT("Categories[Categories]")</formula1>
    </dataValidation>
  </dataValidations>
  <printOptions horizontalCentered="1"/>
  <pageMargins left="0.4" right="0.4" top="0.4" bottom="0.4" header="0.3" footer="0.3"/>
  <pageSetup scale="5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-0.499984740745262"/>
    <pageSetUpPr fitToPage="1"/>
  </sheetPr>
  <dimension ref="B1:B10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s="14" customFormat="1" ht="17.25" customHeight="1" x14ac:dyDescent="0.25"/>
    <row r="2" spans="2:2" s="14" customFormat="1" ht="17.25" customHeight="1" x14ac:dyDescent="0.25"/>
    <row r="3" spans="2:2" ht="39.75" customHeight="1" x14ac:dyDescent="0.25">
      <c r="B3" t="s">
        <v>32</v>
      </c>
    </row>
    <row r="4" spans="2:2" ht="17.25" customHeight="1" x14ac:dyDescent="0.25">
      <c r="B4" s="3" t="s">
        <v>28</v>
      </c>
    </row>
    <row r="5" spans="2:2" ht="17.25" customHeight="1" x14ac:dyDescent="0.25">
      <c r="B5" s="3" t="s">
        <v>8</v>
      </c>
    </row>
    <row r="6" spans="2:2" ht="17.25" customHeight="1" x14ac:dyDescent="0.25">
      <c r="B6" s="3" t="s">
        <v>31</v>
      </c>
    </row>
    <row r="7" spans="2:2" ht="17.25" customHeight="1" x14ac:dyDescent="0.25">
      <c r="B7" s="3" t="s">
        <v>11</v>
      </c>
    </row>
    <row r="8" spans="2:2" ht="17.25" customHeight="1" x14ac:dyDescent="0.25">
      <c r="B8" s="3" t="s">
        <v>12</v>
      </c>
    </row>
    <row r="9" spans="2:2" ht="17.25" customHeight="1" x14ac:dyDescent="0.25">
      <c r="B9" s="3" t="s">
        <v>38</v>
      </c>
    </row>
    <row r="10" spans="2:2" ht="17.25" customHeight="1" x14ac:dyDescent="0.25">
      <c r="B10" s="3" t="s">
        <v>16</v>
      </c>
    </row>
  </sheetData>
  <dataValidations count="2">
    <dataValidation allowBlank="1" showInputMessage="1" showErrorMessage="1" prompt="Create a list of categories for Revenue, Income, Expenses &amp; Tax types in this worksheet. These values are used to bracket descriptions for better accounting on the Dashboard worksheet" sqref="A3" xr:uid="{00000000-0002-0000-0500-000000000000}"/>
    <dataValidation allowBlank="1" showInputMessage="1" showErrorMessage="1" prompt="Enter Categories in this column under this heading. Use heading filters to find specific entries" sqref="B3" xr:uid="{00000000-0002-0000-0500-000001000000}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9345-5DC6-4947-A2E4-E9D27A6F638D}">
  <sheetPr>
    <tabColor theme="4" tint="-0.499984740745262"/>
  </sheetPr>
  <dimension ref="A1:F7"/>
  <sheetViews>
    <sheetView showGridLines="0" workbookViewId="0"/>
  </sheetViews>
  <sheetFormatPr defaultRowHeight="15" x14ac:dyDescent="0.25"/>
  <cols>
    <col min="1" max="1" width="12.7109375" customWidth="1"/>
    <col min="3" max="3" width="12.5703125" customWidth="1"/>
    <col min="4" max="4" width="3.42578125" style="14" customWidth="1"/>
    <col min="5" max="5" width="24.42578125" customWidth="1"/>
  </cols>
  <sheetData>
    <row r="1" spans="1:6" ht="20.25" customHeight="1" x14ac:dyDescent="0.25">
      <c r="A1" s="24" t="s">
        <v>45</v>
      </c>
      <c r="B1" s="33" t="s">
        <v>46</v>
      </c>
    </row>
    <row r="2" spans="1:6" ht="19.5" customHeight="1" x14ac:dyDescent="0.25">
      <c r="A2" s="25" t="s">
        <v>53</v>
      </c>
      <c r="B2" s="26">
        <v>25</v>
      </c>
      <c r="E2" s="30" t="s">
        <v>48</v>
      </c>
      <c r="F2" s="31">
        <v>50</v>
      </c>
    </row>
    <row r="3" spans="1:6" ht="19.5" customHeight="1" x14ac:dyDescent="0.25">
      <c r="A3" s="27" t="s">
        <v>54</v>
      </c>
      <c r="B3" s="28">
        <v>50</v>
      </c>
      <c r="E3" s="30" t="s">
        <v>49</v>
      </c>
      <c r="F3" s="31">
        <v>30</v>
      </c>
    </row>
    <row r="4" spans="1:6" ht="19.5" customHeight="1" x14ac:dyDescent="0.25">
      <c r="A4" s="25" t="s">
        <v>55</v>
      </c>
      <c r="B4" s="26">
        <v>35</v>
      </c>
      <c r="E4" s="34" t="s">
        <v>52</v>
      </c>
      <c r="F4" s="35">
        <f>F2-F3</f>
        <v>20</v>
      </c>
    </row>
    <row r="5" spans="1:6" ht="19.5" customHeight="1" thickBot="1" x14ac:dyDescent="0.3">
      <c r="A5" s="27" t="s">
        <v>56</v>
      </c>
      <c r="B5" s="28">
        <v>40</v>
      </c>
      <c r="E5" s="30" t="s">
        <v>50</v>
      </c>
      <c r="F5" s="31">
        <v>15</v>
      </c>
    </row>
    <row r="6" spans="1:6" ht="19.5" customHeight="1" thickTop="1" x14ac:dyDescent="0.25">
      <c r="A6" s="29" t="s">
        <v>47</v>
      </c>
      <c r="B6" s="15">
        <f>SUM(B2:B5)</f>
        <v>150</v>
      </c>
      <c r="E6" s="34" t="s">
        <v>51</v>
      </c>
      <c r="F6" s="36">
        <f>F4-F5</f>
        <v>5</v>
      </c>
    </row>
    <row r="7" spans="1:6" x14ac:dyDescent="0.25">
      <c r="E7" s="32"/>
      <c r="F7" s="3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52DBB-7770-4227-BD30-BF85512447A8}">
  <dimension ref="A1:I16"/>
  <sheetViews>
    <sheetView showGridLines="0" workbookViewId="0">
      <selection activeCell="C12" sqref="C12"/>
    </sheetView>
  </sheetViews>
  <sheetFormatPr defaultRowHeight="15" x14ac:dyDescent="0.25"/>
  <cols>
    <col min="1" max="1" width="4" style="41" customWidth="1"/>
    <col min="2" max="2" width="46.85546875" style="41" bestFit="1" customWidth="1"/>
    <col min="3" max="3" width="61" style="41" customWidth="1"/>
    <col min="4" max="4" width="1.42578125" style="41" customWidth="1"/>
    <col min="5" max="16384" width="9.140625" style="41"/>
  </cols>
  <sheetData>
    <row r="1" spans="1:9" ht="51" customHeight="1" x14ac:dyDescent="0.25">
      <c r="A1" s="39" t="s">
        <v>63</v>
      </c>
      <c r="B1" s="40"/>
      <c r="C1" s="40"/>
      <c r="D1" s="40"/>
      <c r="E1" s="40"/>
      <c r="F1" s="40"/>
      <c r="G1" s="40"/>
      <c r="H1" s="40"/>
      <c r="I1" s="40"/>
    </row>
    <row r="3" spans="1:9" x14ac:dyDescent="0.25">
      <c r="B3" s="42" t="s">
        <v>64</v>
      </c>
    </row>
    <row r="4" spans="1:9" x14ac:dyDescent="0.25">
      <c r="B4" s="43" t="s">
        <v>69</v>
      </c>
      <c r="C4" s="46" t="s">
        <v>75</v>
      </c>
    </row>
    <row r="5" spans="1:9" x14ac:dyDescent="0.25">
      <c r="B5" s="43" t="s">
        <v>70</v>
      </c>
      <c r="C5" s="46" t="s">
        <v>76</v>
      </c>
    </row>
    <row r="6" spans="1:9" x14ac:dyDescent="0.25">
      <c r="B6" s="43" t="s">
        <v>71</v>
      </c>
      <c r="C6" s="47" t="s">
        <v>77</v>
      </c>
    </row>
    <row r="7" spans="1:9" x14ac:dyDescent="0.25">
      <c r="B7" s="43" t="s">
        <v>72</v>
      </c>
      <c r="C7" s="47" t="s">
        <v>78</v>
      </c>
    </row>
    <row r="8" spans="1:9" x14ac:dyDescent="0.25">
      <c r="B8" s="43" t="s">
        <v>73</v>
      </c>
      <c r="C8" s="47" t="s">
        <v>79</v>
      </c>
    </row>
    <row r="9" spans="1:9" x14ac:dyDescent="0.25">
      <c r="B9" s="43" t="s">
        <v>74</v>
      </c>
      <c r="C9" s="47" t="s">
        <v>80</v>
      </c>
    </row>
    <row r="10" spans="1:9" x14ac:dyDescent="0.25">
      <c r="B10" s="45"/>
      <c r="C10" s="48"/>
    </row>
    <row r="11" spans="1:9" x14ac:dyDescent="0.25">
      <c r="B11" s="42" t="s">
        <v>65</v>
      </c>
      <c r="C11" s="48"/>
    </row>
    <row r="12" spans="1:9" x14ac:dyDescent="0.25">
      <c r="B12" s="43" t="s">
        <v>83</v>
      </c>
      <c r="C12" s="46" t="s">
        <v>84</v>
      </c>
    </row>
    <row r="13" spans="1:9" x14ac:dyDescent="0.25">
      <c r="B13" s="43" t="s">
        <v>81</v>
      </c>
      <c r="C13" s="46" t="s">
        <v>82</v>
      </c>
    </row>
    <row r="14" spans="1:9" x14ac:dyDescent="0.25">
      <c r="B14" s="44"/>
      <c r="C14" s="48"/>
    </row>
    <row r="15" spans="1:9" x14ac:dyDescent="0.25">
      <c r="B15" s="42" t="s">
        <v>66</v>
      </c>
      <c r="C15" s="48"/>
    </row>
    <row r="16" spans="1:9" x14ac:dyDescent="0.25">
      <c r="B16" s="43" t="s">
        <v>67</v>
      </c>
      <c r="C16" s="46" t="s">
        <v>68</v>
      </c>
    </row>
  </sheetData>
  <hyperlinks>
    <hyperlink ref="C16" r:id="rId1" xr:uid="{D7F739B2-7987-46C9-9F44-DBE2FC0C8A63}"/>
    <hyperlink ref="C9" r:id="rId2" xr:uid="{F3B34CC7-29E3-463A-BD70-3B0F60AB7540}"/>
    <hyperlink ref="C6" r:id="rId3" xr:uid="{0D9AB76C-883E-4B80-8D13-0B3C6143C966}"/>
    <hyperlink ref="C7" r:id="rId4" xr:uid="{BCDCC9CD-52AB-487D-94C4-391B79668055}"/>
    <hyperlink ref="C8" r:id="rId5" xr:uid="{E2E53271-30A6-4A12-B967-14BC94ABD114}"/>
    <hyperlink ref="C12" r:id="rId6" xr:uid="{5083F04F-A892-4E13-9387-47F2EFF6EC12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W E t S / N 3 H x m m A A A A + A A A A B I A H A B D b 2 5 m a W c v U G F j a 2 F n Z S 5 4 b W w g o h g A K K A U A A A A A A A A A A A A A A A A A A A A A A A A A A A A h Y + 9 D o I w G E V f h X S n P 8 C A 5 K P E u E p i Y j S u T a 3 Q C M X Q Y n k 3 B x / J V 5 B E U T f H e 3 K G c x + 3 O x R j 2 w R X 1 V v d m R w x T F G g j O y O 2 l Q 5 G t w p T F H B Y S P k W V Q q m G R j s 9 E e c 1 Q 7 d 8 k I 8 d 5 j H + O u r 0 h E K S O H c r 2 V t W o F + s j 6 v x x q Y 5 0 w U i E O + 1 c M j 3 C y w E k a M x y n D M i M o d T m q 0 R T M a Z A f i C s h s Y N v e L K h M s d k H k C e b / g T 1 B L A w Q U A A I A C A D t Y S 1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W E t S y i K R 7 g O A A A A E Q A A A B M A H A B G b 3 J t d W x h c y 9 T Z W N 0 a W 9 u M S 5 t I K I Y A C i g F A A A A A A A A A A A A A A A A A A A A A A A A A A A A C t O T S 7 J z M 9 T C I b Q h t Y A U E s B A i 0 A F A A C A A g A 7 W E t S / N 3 H x m m A A A A + A A A A B I A A A A A A A A A A A A A A A A A A A A A A E N v b m Z p Z y 9 Q Y W N r Y W d l L n h t b F B L A Q I t A B Q A A g A I A O 1 h L U s P y u m r p A A A A O k A A A A T A A A A A A A A A A A A A A A A A P I A A A B b Q 2 9 u d G V u d F 9 U e X B l c 1 0 u e G 1 s U E s B A i 0 A F A A C A A g A 7 W E t S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h C f l 9 k 7 Q 1 J m o E N U 6 I 5 4 c A A A A A A A g A A A A A A E G Y A A A A B A A A g A A A A H + R E Y k M c N A N W Z f + I Z D 5 N s b U e 0 z M l 7 3 n o P D Z J W Y h Q P A E A A A A A D o A A A A A C A A A g A A A A F X 1 C P d I x F e A q S B r O d e R S + b c 5 w 6 f 7 E J V 4 3 C V H g Z g t f K 5 Q A A A A z W F 0 B G y y j q G 2 + S v r D r 7 w h t J X m C 5 Y y f 7 b m A q r j U V M 6 S i 8 S V H j X D 1 K 5 m 8 9 Q Q 5 a F + d i / b m p h Q F Q N e w Q R s Z m t N b E Z I j G 4 U G y d N J P q s V t t z m U 3 x J A A A A A 2 P n + / G 9 i y p b n e k p E / w t b h f x / L c A d I g Z K u A N J A J n G r A L 0 8 a l R t Q F L c K L 7 z r P h X N i U o C 3 y O b n b H s n 6 S y U j b B s U T g = = < / D a t a M a s h u p > 
</file>

<file path=customXml/itemProps1.xml><?xml version="1.0" encoding="utf-8"?>
<ds:datastoreItem xmlns:ds="http://schemas.openxmlformats.org/officeDocument/2006/customXml" ds:itemID="{2C38A25C-82BC-4279-8998-2F1B9CC957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Dashboard</vt:lpstr>
      <vt:lpstr>Sales</vt:lpstr>
      <vt:lpstr>Expenses</vt:lpstr>
      <vt:lpstr>Taxes</vt:lpstr>
      <vt:lpstr>Categories</vt:lpstr>
      <vt:lpstr>Layouts</vt:lpstr>
      <vt:lpstr>More Resources</vt:lpstr>
      <vt:lpstr>'Categories'!Print_Titles</vt:lpstr>
      <vt:lpstr>Dashboard!Print_Titles</vt:lpstr>
      <vt:lpstr>Expenses!Print_Titles</vt:lpstr>
      <vt:lpstr>Sales!Print_Titles</vt:lpstr>
      <vt:lpstr>Taxes!Print_Titles</vt:lpstr>
      <vt:lpstr>RowTitleRegion1..C3</vt:lpstr>
      <vt:lpstr>RowTitleRegion1..C3.4</vt:lpstr>
      <vt:lpstr>RowTitleRegion1..C3.5</vt:lpstr>
      <vt:lpstr>RowTitleRegion2..H20</vt:lpstr>
      <vt:lpstr>Title1</vt:lpstr>
      <vt:lpstr>Title2</vt:lpstr>
      <vt:lpstr>Title4</vt:lpstr>
      <vt:lpstr>Title5</vt:lpstr>
      <vt:lpstr>Title6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Mynda Treacy</dc:creator>
  <cp:lastModifiedBy>Mynda Treacy</cp:lastModifiedBy>
  <dcterms:created xsi:type="dcterms:W3CDTF">2017-03-06T04:09:35Z</dcterms:created>
  <dcterms:modified xsi:type="dcterms:W3CDTF">2017-09-13T05:01:38Z</dcterms:modified>
  <cp:version/>
</cp:coreProperties>
</file>