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ynda\OneDrive - My Online Training Hub\Training\Marketing\Blog\Excel Waterfall Chart\"/>
    </mc:Choice>
  </mc:AlternateContent>
  <xr:revisionPtr revIDLastSave="502" documentId="8_{5E39086A-F17F-44E0-96FF-A4809966B93B}" xr6:coauthVersionLast="34" xr6:coauthVersionMax="34" xr10:uidLastSave="{6BEBD59C-D51D-4885-8E43-FE2FAE1A7286}"/>
  <bookViews>
    <workbookView xWindow="0" yWindow="0" windowWidth="28800" windowHeight="12210" xr2:uid="{00000000-000D-0000-FFFF-FFFF00000000}"/>
  </bookViews>
  <sheets>
    <sheet name="Waterfall Office 365" sheetId="1" r:id="rId1"/>
    <sheet name="Waterfall 2007+" sheetId="3" r:id="rId2"/>
    <sheet name="Waterfall Bar" sheetId="4" r:id="rId3"/>
    <sheet name="More Resources" sheetId="2" r:id="rId4"/>
  </sheets>
  <definedNames>
    <definedName name="_xlchart.v1.0" hidden="1">'Waterfall Office 365'!$A$5:$A$19</definedName>
    <definedName name="_xlchart.v1.1" hidden="1">'Waterfall Office 365'!$B$5:$B$19</definedName>
    <definedName name="_xlchart.v1.2" hidden="1">'Waterfall Office 365'!$A$5:$A$19</definedName>
    <definedName name="_xlchart.v1.3" hidden="1">'Waterfall Office 365'!$B$5:$B$19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4" l="1"/>
  <c r="C15" i="4"/>
  <c r="C16" i="4"/>
  <c r="C17" i="4"/>
  <c r="C18" i="4"/>
  <c r="C19" i="4"/>
  <c r="C13" i="4"/>
  <c r="C9" i="4"/>
  <c r="C10" i="4"/>
  <c r="C8" i="4"/>
  <c r="D19" i="4"/>
  <c r="D18" i="4"/>
  <c r="D17" i="4"/>
  <c r="D16" i="4"/>
  <c r="D15" i="4"/>
  <c r="D14" i="4"/>
  <c r="D13" i="4"/>
  <c r="D10" i="4"/>
  <c r="D9" i="4"/>
  <c r="D8" i="4"/>
  <c r="D6" i="4"/>
  <c r="B8" i="4"/>
  <c r="B7" i="4"/>
  <c r="E7" i="4" s="1"/>
  <c r="C6" i="4"/>
  <c r="E5" i="4"/>
  <c r="E6" i="3"/>
  <c r="B7" i="3"/>
  <c r="D6" i="3"/>
  <c r="C5" i="3"/>
  <c r="B8" i="3"/>
  <c r="B11" i="4" l="1"/>
  <c r="D9" i="3"/>
  <c r="E8" i="3"/>
  <c r="C7" i="3"/>
  <c r="D8" i="3"/>
  <c r="E10" i="3"/>
  <c r="B11" i="3"/>
  <c r="D10" i="3"/>
  <c r="E9" i="3"/>
  <c r="B8" i="1"/>
  <c r="B7" i="1"/>
  <c r="B20" i="4" l="1"/>
  <c r="E20" i="4" s="1"/>
  <c r="E11" i="4"/>
  <c r="E13" i="3"/>
  <c r="E14" i="3"/>
  <c r="E18" i="3"/>
  <c r="D15" i="3"/>
  <c r="D12" i="3"/>
  <c r="C11" i="3"/>
  <c r="E15" i="3"/>
  <c r="E12" i="3"/>
  <c r="D16" i="3"/>
  <c r="E16" i="3"/>
  <c r="D13" i="3"/>
  <c r="D17" i="3"/>
  <c r="E17" i="3"/>
  <c r="D14" i="3"/>
  <c r="D18" i="3"/>
  <c r="B19" i="3"/>
  <c r="C19" i="3" s="1"/>
  <c r="B11" i="1"/>
  <c r="B19" i="1" s="1"/>
</calcChain>
</file>

<file path=xl/sharedStrings.xml><?xml version="1.0" encoding="utf-8"?>
<sst xmlns="http://schemas.openxmlformats.org/spreadsheetml/2006/main" count="77" uniqueCount="44">
  <si>
    <t>More Resources</t>
  </si>
  <si>
    <t>Tutorials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</si>
  <si>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</si>
  <si>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</si>
  <si>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</si>
  <si>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</si>
  <si>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</si>
  <si>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</t>
  </si>
  <si>
    <t>http://www.myonlinetraininghub.com/excel-webinars</t>
  </si>
  <si>
    <t>Courses</t>
  </si>
  <si>
    <t>http://www.myonlinetraininghub.com/excel-dashboard-course</t>
  </si>
  <si>
    <t>Power BI</t>
  </si>
  <si>
    <t>http://www.myonlinetraininghub.com/power-bi-course</t>
  </si>
  <si>
    <t>Support</t>
  </si>
  <si>
    <t>Excel Forum</t>
  </si>
  <si>
    <t>https://www.myonlinetraininghub.com/excel-forum</t>
  </si>
  <si>
    <t>Income</t>
  </si>
  <si>
    <t>Sales</t>
  </si>
  <si>
    <t>Consulting</t>
  </si>
  <si>
    <t>Total Income</t>
  </si>
  <si>
    <t>Materials</t>
  </si>
  <si>
    <t>Freight</t>
  </si>
  <si>
    <t>Interest</t>
  </si>
  <si>
    <t>Repairs</t>
  </si>
  <si>
    <t>Telephone</t>
  </si>
  <si>
    <t>Utilities</t>
  </si>
  <si>
    <t>Vehicles</t>
  </si>
  <si>
    <t>Wages</t>
  </si>
  <si>
    <t>Net Profit/(Loss)</t>
  </si>
  <si>
    <t>Legal &amp; Accounting</t>
  </si>
  <si>
    <t>Gross Profit</t>
  </si>
  <si>
    <t>Direct Labour</t>
  </si>
  <si>
    <t>Waterfall Chart - Office 365</t>
  </si>
  <si>
    <t>Chart Data</t>
  </si>
  <si>
    <t>Totals</t>
  </si>
  <si>
    <t>Before</t>
  </si>
  <si>
    <t>After</t>
  </si>
  <si>
    <t>Total Sales</t>
  </si>
  <si>
    <t>P&amp;L Values</t>
  </si>
  <si>
    <t>Waterfall Chart - Excel 2007+</t>
  </si>
  <si>
    <t>Change</t>
  </si>
  <si>
    <t>Bar Waterfall Chart - Excel 2007+</t>
  </si>
  <si>
    <t>Balance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</si>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</sst>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*."/>
    <numFmt numFmtId="165" formatCode="&quot;$&quot;#,###,;\-&quot;$&quot;#,###,"/>
    <numFmt numFmtId="166" formatCode="&quot;$&quot;#,###,;&quot;$&quot;#,###,"/>
  </numFmts>
  <fonts count="4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B1A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left" indent="1"/>
    </xf>
    <xf numFmtId="165" fontId="0" fillId="0" borderId="0" xfId="0" applyNumberFormat="1" applyAlignment="1"/>
    <xf numFmtId="0" fontId="2" fillId="0" borderId="0" xfId="0" applyFont="1" applyAlignment="1">
      <alignment wrapText="1"/>
    </xf>
    <xf numFmtId="165" fontId="2" fillId="0" borderId="0" xfId="0" applyNumberFormat="1" applyFont="1" applyAlignment="1"/>
    <xf numFmtId="165" fontId="0" fillId="0" borderId="1" xfId="0" applyNumberFormat="1" applyBorder="1" applyAlignment="1"/>
    <xf numFmtId="3" fontId="0" fillId="0" borderId="0" xfId="0" applyNumberFormat="1" applyBorder="1" applyAlignment="1">
      <alignment horizontal="center"/>
    </xf>
    <xf numFmtId="165" fontId="2" fillId="0" borderId="2" xfId="0" applyNumberFormat="1" applyFont="1" applyBorder="1" applyAlignment="1"/>
    <xf numFmtId="165" fontId="0" fillId="0" borderId="0" xfId="0" applyNumberFormat="1" applyBorder="1" applyAlignment="1"/>
    <xf numFmtId="165" fontId="0" fillId="0" borderId="0" xfId="0" applyNumberFormat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3" borderId="0" xfId="0" applyFont="1" applyFill="1" applyAlignment="1">
      <alignment vertical="center"/>
    </xf>
    <xf numFmtId="0" fontId="0" fillId="0" borderId="0" xfId="0" applyFont="1" applyAlignment="1"/>
    <xf numFmtId="165" fontId="0" fillId="0" borderId="2" xfId="0" applyNumberFormat="1" applyFont="1" applyBorder="1" applyAlignment="1"/>
    <xf numFmtId="0" fontId="0" fillId="0" borderId="0" xfId="0" applyBorder="1" applyAlignment="1">
      <alignment horizontal="left" indent="1"/>
    </xf>
    <xf numFmtId="166" fontId="0" fillId="0" borderId="0" xfId="0" applyNumberFormat="1" applyAlignment="1"/>
    <xf numFmtId="166" fontId="0" fillId="0" borderId="1" xfId="0" applyNumberFormat="1" applyBorder="1" applyAlignment="1"/>
    <xf numFmtId="166" fontId="0" fillId="0" borderId="0" xfId="0" applyNumberFormat="1" applyBorder="1" applyAlignment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/>
    <xf numFmtId="166" fontId="2" fillId="0" borderId="2" xfId="0" applyNumberFormat="1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598038749465815E-2"/>
          <c:y val="3.882726646872265E-2"/>
          <c:w val="0.94880549276961534"/>
          <c:h val="0.65340508660163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B65-458D-A11A-5236316604C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B65-458D-A11A-5236316604CA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B65-458D-A11A-5236316604C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AB47536-E989-40CE-AF34-0ADF946EF6AB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4B65-458D-A11A-5236316604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65-458D-A11A-5236316604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3A78ADA-778D-4F43-A029-42F628FD206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B65-458D-A11A-5236316604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65-458D-A11A-5236316604C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65-458D-A11A-5236316604C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B65-458D-A11A-5236316604C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7CBAB21-E553-4631-A3AF-70925E35650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B65-458D-A11A-5236316604C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B65-458D-A11A-5236316604C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B65-458D-A11A-5236316604C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65-458D-A11A-5236316604C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B65-458D-A11A-5236316604C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B65-458D-A11A-5236316604C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B65-458D-A11A-5236316604C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B65-458D-A11A-5236316604C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63AF42B-6BAD-4FEF-8377-6AC0E45F36CB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B65-458D-A11A-523631660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'Waterfall 2007+'!$A$5:$A$19</c:f>
              <c:strCache>
                <c:ptCount val="15"/>
                <c:pt idx="0">
                  <c:v>Sales</c:v>
                </c:pt>
                <c:pt idx="1">
                  <c:v>Consulting</c:v>
                </c:pt>
                <c:pt idx="2">
                  <c:v>Total Sales</c:v>
                </c:pt>
                <c:pt idx="3">
                  <c:v>Materials</c:v>
                </c:pt>
                <c:pt idx="4">
                  <c:v>Direct Labour</c:v>
                </c:pt>
                <c:pt idx="5">
                  <c:v>Freight</c:v>
                </c:pt>
                <c:pt idx="6">
                  <c:v>Gross Profit</c:v>
                </c:pt>
                <c:pt idx="7">
                  <c:v>Legal &amp; Accounting</c:v>
                </c:pt>
                <c:pt idx="8">
                  <c:v>Wages</c:v>
                </c:pt>
                <c:pt idx="9">
                  <c:v>Interest</c:v>
                </c:pt>
                <c:pt idx="10">
                  <c:v>Repairs</c:v>
                </c:pt>
                <c:pt idx="11">
                  <c:v>Telephone</c:v>
                </c:pt>
                <c:pt idx="12">
                  <c:v>Utilities</c:v>
                </c:pt>
                <c:pt idx="13">
                  <c:v>Vehicles</c:v>
                </c:pt>
                <c:pt idx="14">
                  <c:v>Net Profit/(Loss)</c:v>
                </c:pt>
              </c:strCache>
            </c:strRef>
          </c:cat>
          <c:val>
            <c:numRef>
              <c:f>'Waterfall 2007+'!$C$5:$C$19</c:f>
              <c:numCache>
                <c:formatCode>General</c:formatCode>
                <c:ptCount val="15"/>
                <c:pt idx="0" formatCode="&quot;$&quot;#,###,;\-&quot;$&quot;#,###,">
                  <c:v>1200000</c:v>
                </c:pt>
                <c:pt idx="2" formatCode="&quot;$&quot;#,###,;\-&quot;$&quot;#,###,">
                  <c:v>1260000</c:v>
                </c:pt>
                <c:pt idx="6" formatCode="&quot;$&quot;#,###,;\-&quot;$&quot;#,###,">
                  <c:v>881500</c:v>
                </c:pt>
                <c:pt idx="14" formatCode="&quot;$&quot;#,###,;\-&quot;$&quot;#,###,">
                  <c:v>494500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'Waterfall 2007+'!$B$5:$B$19</c15:f>
                <c15:dlblRangeCache>
                  <c:ptCount val="15"/>
                  <c:pt idx="0">
                    <c:v>$1,200</c:v>
                  </c:pt>
                  <c:pt idx="1">
                    <c:v>$60</c:v>
                  </c:pt>
                  <c:pt idx="2">
                    <c:v>$1,260</c:v>
                  </c:pt>
                  <c:pt idx="3">
                    <c:v>-$240</c:v>
                  </c:pt>
                  <c:pt idx="4">
                    <c:v>-$125</c:v>
                  </c:pt>
                  <c:pt idx="5">
                    <c:v>-$14</c:v>
                  </c:pt>
                  <c:pt idx="6">
                    <c:v>$882</c:v>
                  </c:pt>
                  <c:pt idx="7">
                    <c:v>-$25</c:v>
                  </c:pt>
                  <c:pt idx="8">
                    <c:v>-$240</c:v>
                  </c:pt>
                  <c:pt idx="9">
                    <c:v>-$15</c:v>
                  </c:pt>
                  <c:pt idx="10">
                    <c:v>-$31</c:v>
                  </c:pt>
                  <c:pt idx="11">
                    <c:v>-$16</c:v>
                  </c:pt>
                  <c:pt idx="12">
                    <c:v>-$18</c:v>
                  </c:pt>
                  <c:pt idx="13">
                    <c:v>-$42</c:v>
                  </c:pt>
                  <c:pt idx="14">
                    <c:v>$495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B65-458D-A11A-5236316604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69157680"/>
        <c:axId val="1157267648"/>
      </c:barChart>
      <c:lineChart>
        <c:grouping val="standard"/>
        <c:varyColors val="0"/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'Waterfall 2007+'!$A$5:$A$19</c:f>
              <c:strCache>
                <c:ptCount val="15"/>
                <c:pt idx="0">
                  <c:v>Sales</c:v>
                </c:pt>
                <c:pt idx="1">
                  <c:v>Consulting</c:v>
                </c:pt>
                <c:pt idx="2">
                  <c:v>Total Sales</c:v>
                </c:pt>
                <c:pt idx="3">
                  <c:v>Materials</c:v>
                </c:pt>
                <c:pt idx="4">
                  <c:v>Direct Labour</c:v>
                </c:pt>
                <c:pt idx="5">
                  <c:v>Freight</c:v>
                </c:pt>
                <c:pt idx="6">
                  <c:v>Gross Profit</c:v>
                </c:pt>
                <c:pt idx="7">
                  <c:v>Legal &amp; Accounting</c:v>
                </c:pt>
                <c:pt idx="8">
                  <c:v>Wages</c:v>
                </c:pt>
                <c:pt idx="9">
                  <c:v>Interest</c:v>
                </c:pt>
                <c:pt idx="10">
                  <c:v>Repairs</c:v>
                </c:pt>
                <c:pt idx="11">
                  <c:v>Telephone</c:v>
                </c:pt>
                <c:pt idx="12">
                  <c:v>Utilities</c:v>
                </c:pt>
                <c:pt idx="13">
                  <c:v>Vehicles</c:v>
                </c:pt>
                <c:pt idx="14">
                  <c:v>Net Profit/(Loss)</c:v>
                </c:pt>
              </c:strCache>
            </c:strRef>
          </c:cat>
          <c:val>
            <c:numRef>
              <c:f>'Waterfall 2007+'!$D$5:$D$19</c:f>
              <c:numCache>
                <c:formatCode>"$"#,###,;\-"$"#,###,</c:formatCode>
                <c:ptCount val="15"/>
                <c:pt idx="1">
                  <c:v>1200000</c:v>
                </c:pt>
                <c:pt idx="3">
                  <c:v>1260000</c:v>
                </c:pt>
                <c:pt idx="4">
                  <c:v>1020000</c:v>
                </c:pt>
                <c:pt idx="5">
                  <c:v>895000</c:v>
                </c:pt>
                <c:pt idx="7">
                  <c:v>881500</c:v>
                </c:pt>
                <c:pt idx="8">
                  <c:v>856500</c:v>
                </c:pt>
                <c:pt idx="9">
                  <c:v>616500</c:v>
                </c:pt>
                <c:pt idx="10">
                  <c:v>601500</c:v>
                </c:pt>
                <c:pt idx="11">
                  <c:v>570500</c:v>
                </c:pt>
                <c:pt idx="12">
                  <c:v>554500</c:v>
                </c:pt>
                <c:pt idx="13">
                  <c:v>536500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65-458D-A11A-5236316604CA}"/>
            </c:ext>
          </c:extLst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B65-458D-A11A-5236316604C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B65-458D-A11A-5236316604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C29B2FD-C734-403E-8FDA-EAD4CF45A8C7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B65-458D-A11A-5236316604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B65-458D-A11A-5236316604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01CD996-02F6-4BB3-9C33-EA63DE1ED34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B65-458D-A11A-5236316604C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08F18BA-E819-41D5-AFA7-60A66B2C407F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B65-458D-A11A-5236316604C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20654CD-8EB2-4216-9CA9-1EB080407993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B65-458D-A11A-5236316604C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B65-458D-A11A-5236316604C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AB84E45-FD71-419A-9CE8-D2DB3F915925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B65-458D-A11A-5236316604C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9865101-D399-49C5-9DB1-40A8F062160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B65-458D-A11A-5236316604C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613944A-7213-435F-AC65-A061CE4CCA45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B65-458D-A11A-5236316604C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AD8D2AD-4650-4352-898B-9F6999FC3D05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B65-458D-A11A-5236316604C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C06450E-29C5-4E5B-9DE7-DDCE3D6145FF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B65-458D-A11A-5236316604C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5F644DF-46DD-40D4-94B7-4C7921668BA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4B65-458D-A11A-5236316604C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C2C4581-E6B9-4DD2-8155-44BA5ABA429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4B65-458D-A11A-5236316604C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B65-458D-A11A-523631660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'Waterfall 2007+'!$A$5:$A$19</c:f>
              <c:strCache>
                <c:ptCount val="15"/>
                <c:pt idx="0">
                  <c:v>Sales</c:v>
                </c:pt>
                <c:pt idx="1">
                  <c:v>Consulting</c:v>
                </c:pt>
                <c:pt idx="2">
                  <c:v>Total Sales</c:v>
                </c:pt>
                <c:pt idx="3">
                  <c:v>Materials</c:v>
                </c:pt>
                <c:pt idx="4">
                  <c:v>Direct Labour</c:v>
                </c:pt>
                <c:pt idx="5">
                  <c:v>Freight</c:v>
                </c:pt>
                <c:pt idx="6">
                  <c:v>Gross Profit</c:v>
                </c:pt>
                <c:pt idx="7">
                  <c:v>Legal &amp; Accounting</c:v>
                </c:pt>
                <c:pt idx="8">
                  <c:v>Wages</c:v>
                </c:pt>
                <c:pt idx="9">
                  <c:v>Interest</c:v>
                </c:pt>
                <c:pt idx="10">
                  <c:v>Repairs</c:v>
                </c:pt>
                <c:pt idx="11">
                  <c:v>Telephone</c:v>
                </c:pt>
                <c:pt idx="12">
                  <c:v>Utilities</c:v>
                </c:pt>
                <c:pt idx="13">
                  <c:v>Vehicles</c:v>
                </c:pt>
                <c:pt idx="14">
                  <c:v>Net Profit/(Loss)</c:v>
                </c:pt>
              </c:strCache>
            </c:strRef>
          </c:cat>
          <c:val>
            <c:numRef>
              <c:f>'Waterfall 2007+'!$E$5:$E$19</c:f>
              <c:numCache>
                <c:formatCode>"$"#,###,;\-"$"#,###,</c:formatCode>
                <c:ptCount val="15"/>
                <c:pt idx="1">
                  <c:v>1260000</c:v>
                </c:pt>
                <c:pt idx="3">
                  <c:v>1020000</c:v>
                </c:pt>
                <c:pt idx="4">
                  <c:v>895000</c:v>
                </c:pt>
                <c:pt idx="5">
                  <c:v>881500</c:v>
                </c:pt>
                <c:pt idx="7">
                  <c:v>856500</c:v>
                </c:pt>
                <c:pt idx="8">
                  <c:v>616500</c:v>
                </c:pt>
                <c:pt idx="9">
                  <c:v>601500</c:v>
                </c:pt>
                <c:pt idx="10">
                  <c:v>570500</c:v>
                </c:pt>
                <c:pt idx="11">
                  <c:v>554500</c:v>
                </c:pt>
                <c:pt idx="12">
                  <c:v>536500</c:v>
                </c:pt>
                <c:pt idx="13">
                  <c:v>494500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'Waterfall 2007+'!$B$5:$B$18</c15:f>
                <c15:dlblRangeCache>
                  <c:ptCount val="14"/>
                  <c:pt idx="0">
                    <c:v>$1,200</c:v>
                  </c:pt>
                  <c:pt idx="1">
                    <c:v>$60</c:v>
                  </c:pt>
                  <c:pt idx="2">
                    <c:v>$1,260</c:v>
                  </c:pt>
                  <c:pt idx="3">
                    <c:v>-$240</c:v>
                  </c:pt>
                  <c:pt idx="4">
                    <c:v>-$125</c:v>
                  </c:pt>
                  <c:pt idx="5">
                    <c:v>-$14</c:v>
                  </c:pt>
                  <c:pt idx="6">
                    <c:v>$882</c:v>
                  </c:pt>
                  <c:pt idx="7">
                    <c:v>-$25</c:v>
                  </c:pt>
                  <c:pt idx="8">
                    <c:v>-$240</c:v>
                  </c:pt>
                  <c:pt idx="9">
                    <c:v>-$15</c:v>
                  </c:pt>
                  <c:pt idx="10">
                    <c:v>-$31</c:v>
                  </c:pt>
                  <c:pt idx="11">
                    <c:v>-$16</c:v>
                  </c:pt>
                  <c:pt idx="12">
                    <c:v>-$18</c:v>
                  </c:pt>
                  <c:pt idx="13">
                    <c:v>-$42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4B65-458D-A11A-5236316604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upDownBars>
          <c:gapWidth val="50"/>
          <c:upBars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upBars>
          <c:downBars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downBars>
        </c:upDownBars>
        <c:marker val="1"/>
        <c:smooth val="0"/>
        <c:axId val="1169157680"/>
        <c:axId val="1157267648"/>
      </c:lineChart>
      <c:catAx>
        <c:axId val="116915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267648"/>
        <c:crosses val="autoZero"/>
        <c:auto val="1"/>
        <c:lblAlgn val="ctr"/>
        <c:lblOffset val="100"/>
        <c:noMultiLvlLbl val="0"/>
      </c:catAx>
      <c:valAx>
        <c:axId val="1157267648"/>
        <c:scaling>
          <c:orientation val="minMax"/>
        </c:scaling>
        <c:delete val="1"/>
        <c:axPos val="l"/>
        <c:numFmt formatCode="&quot;$&quot;#,###,;\-&quot;$&quot;#,###," sourceLinked="1"/>
        <c:majorTickMark val="none"/>
        <c:minorTickMark val="none"/>
        <c:tickLblPos val="nextTo"/>
        <c:crossAx val="116915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46608693100748E-2"/>
          <c:y val="6.4613421414081232E-2"/>
          <c:w val="0.8719067826137985"/>
          <c:h val="0.895853829110433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'Waterfall Bar'!$C$4</c:f>
              <c:strCache>
                <c:ptCount val="1"/>
                <c:pt idx="0">
                  <c:v>Balance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'Waterfall Bar'!$A$5:$A$20</c:f>
              <c:strCache>
                <c:ptCount val="16"/>
                <c:pt idx="0">
                  <c:v>Sales</c:v>
                </c:pt>
                <c:pt idx="1">
                  <c:v>Consulting</c:v>
                </c:pt>
                <c:pt idx="2">
                  <c:v>Total Sales</c:v>
                </c:pt>
                <c:pt idx="3">
                  <c:v>Materials</c:v>
                </c:pt>
                <c:pt idx="4">
                  <c:v>Direct Labour</c:v>
                </c:pt>
                <c:pt idx="5">
                  <c:v>Freight</c:v>
                </c:pt>
                <c:pt idx="6">
                  <c:v>Gross Profit</c:v>
                </c:pt>
                <c:pt idx="7">
                  <c:v>Expenses</c:v>
                </c:pt>
                <c:pt idx="8">
                  <c:v>Legal &amp; Accounting</c:v>
                </c:pt>
                <c:pt idx="9">
                  <c:v>Wages</c:v>
                </c:pt>
                <c:pt idx="10">
                  <c:v>Interest</c:v>
                </c:pt>
                <c:pt idx="11">
                  <c:v>Repairs</c:v>
                </c:pt>
                <c:pt idx="12">
                  <c:v>Telephone</c:v>
                </c:pt>
                <c:pt idx="13">
                  <c:v>Utilities</c:v>
                </c:pt>
                <c:pt idx="14">
                  <c:v>Vehicles</c:v>
                </c:pt>
                <c:pt idx="15">
                  <c:v>Net Profit/(Loss)</c:v>
                </c:pt>
              </c:strCache>
            </c:strRef>
          </c:cat>
          <c:val>
            <c:numRef>
              <c:f>'Waterfall Bar'!$C$5:$C$20</c:f>
              <c:numCache>
                <c:formatCode>"$"#,###,;\-"$"#,###,</c:formatCode>
                <c:ptCount val="16"/>
                <c:pt idx="1">
                  <c:v>1200000</c:v>
                </c:pt>
                <c:pt idx="3">
                  <c:v>1020000</c:v>
                </c:pt>
                <c:pt idx="4">
                  <c:v>895000</c:v>
                </c:pt>
                <c:pt idx="5">
                  <c:v>881500</c:v>
                </c:pt>
                <c:pt idx="8">
                  <c:v>856500</c:v>
                </c:pt>
                <c:pt idx="9">
                  <c:v>616500</c:v>
                </c:pt>
                <c:pt idx="10">
                  <c:v>601500</c:v>
                </c:pt>
                <c:pt idx="11">
                  <c:v>570500</c:v>
                </c:pt>
                <c:pt idx="12">
                  <c:v>554500</c:v>
                </c:pt>
                <c:pt idx="13">
                  <c:v>536500</c:v>
                </c:pt>
                <c:pt idx="14">
                  <c:v>494500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0-45C0-AF3A-67E306B5F0CB}"/>
            </c:ext>
          </c:extLst>
        </c:ser>
        <c:ser>
          <c:idx val="1"/>
          <c:order val="1"/>
          <c:tx>
            <c:strRef>
              <c:f>'Waterfall Bar'!$D$4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30-45C0-AF3A-67E306B5F0CB}"/>
              </c:ext>
            </c:extLst>
          </c:dPt>
          <c:dLbls>
            <c:delete val="1"/>
          </c:dLbls>
          <c:cat>
            <c:strRef>
              <c:f>'Waterfall Bar'!$A$5:$A$20</c:f>
              <c:strCache>
                <c:ptCount val="16"/>
                <c:pt idx="0">
                  <c:v>Sales</c:v>
                </c:pt>
                <c:pt idx="1">
                  <c:v>Consulting</c:v>
                </c:pt>
                <c:pt idx="2">
                  <c:v>Total Sales</c:v>
                </c:pt>
                <c:pt idx="3">
                  <c:v>Materials</c:v>
                </c:pt>
                <c:pt idx="4">
                  <c:v>Direct Labour</c:v>
                </c:pt>
                <c:pt idx="5">
                  <c:v>Freight</c:v>
                </c:pt>
                <c:pt idx="6">
                  <c:v>Gross Profit</c:v>
                </c:pt>
                <c:pt idx="7">
                  <c:v>Expenses</c:v>
                </c:pt>
                <c:pt idx="8">
                  <c:v>Legal &amp; Accounting</c:v>
                </c:pt>
                <c:pt idx="9">
                  <c:v>Wages</c:v>
                </c:pt>
                <c:pt idx="10">
                  <c:v>Interest</c:v>
                </c:pt>
                <c:pt idx="11">
                  <c:v>Repairs</c:v>
                </c:pt>
                <c:pt idx="12">
                  <c:v>Telephone</c:v>
                </c:pt>
                <c:pt idx="13">
                  <c:v>Utilities</c:v>
                </c:pt>
                <c:pt idx="14">
                  <c:v>Vehicles</c:v>
                </c:pt>
                <c:pt idx="15">
                  <c:v>Net Profit/(Loss)</c:v>
                </c:pt>
              </c:strCache>
            </c:strRef>
          </c:cat>
          <c:val>
            <c:numRef>
              <c:f>'Waterfall Bar'!$D$5:$D$20</c:f>
              <c:numCache>
                <c:formatCode>"$"#,###,;\-"$"#,###,</c:formatCode>
                <c:ptCount val="16"/>
                <c:pt idx="1">
                  <c:v>60000</c:v>
                </c:pt>
                <c:pt idx="3">
                  <c:v>240000</c:v>
                </c:pt>
                <c:pt idx="4">
                  <c:v>125000</c:v>
                </c:pt>
                <c:pt idx="5">
                  <c:v>13500</c:v>
                </c:pt>
                <c:pt idx="8">
                  <c:v>25000</c:v>
                </c:pt>
                <c:pt idx="9">
                  <c:v>240000</c:v>
                </c:pt>
                <c:pt idx="10">
                  <c:v>15000</c:v>
                </c:pt>
                <c:pt idx="11">
                  <c:v>31000</c:v>
                </c:pt>
                <c:pt idx="12">
                  <c:v>16000</c:v>
                </c:pt>
                <c:pt idx="13">
                  <c:v>18000</c:v>
                </c:pt>
                <c:pt idx="14">
                  <c:v>42000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0-45C0-AF3A-67E306B5F0CB}"/>
            </c:ext>
          </c:extLst>
        </c:ser>
        <c:ser>
          <c:idx val="2"/>
          <c:order val="2"/>
          <c:tx>
            <c:strRef>
              <c:f>'Waterfall Bar'!$E$4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30-45C0-AF3A-67E306B5F0CB}"/>
              </c:ext>
            </c:extLst>
          </c:dPt>
          <c:dLbls>
            <c:delete val="1"/>
          </c:dLbls>
          <c:cat>
            <c:strRef>
              <c:f>'Waterfall Bar'!$A$5:$A$20</c:f>
              <c:strCache>
                <c:ptCount val="16"/>
                <c:pt idx="0">
                  <c:v>Sales</c:v>
                </c:pt>
                <c:pt idx="1">
                  <c:v>Consulting</c:v>
                </c:pt>
                <c:pt idx="2">
                  <c:v>Total Sales</c:v>
                </c:pt>
                <c:pt idx="3">
                  <c:v>Materials</c:v>
                </c:pt>
                <c:pt idx="4">
                  <c:v>Direct Labour</c:v>
                </c:pt>
                <c:pt idx="5">
                  <c:v>Freight</c:v>
                </c:pt>
                <c:pt idx="6">
                  <c:v>Gross Profit</c:v>
                </c:pt>
                <c:pt idx="7">
                  <c:v>Expenses</c:v>
                </c:pt>
                <c:pt idx="8">
                  <c:v>Legal &amp; Accounting</c:v>
                </c:pt>
                <c:pt idx="9">
                  <c:v>Wages</c:v>
                </c:pt>
                <c:pt idx="10">
                  <c:v>Interest</c:v>
                </c:pt>
                <c:pt idx="11">
                  <c:v>Repairs</c:v>
                </c:pt>
                <c:pt idx="12">
                  <c:v>Telephone</c:v>
                </c:pt>
                <c:pt idx="13">
                  <c:v>Utilities</c:v>
                </c:pt>
                <c:pt idx="14">
                  <c:v>Vehicles</c:v>
                </c:pt>
                <c:pt idx="15">
                  <c:v>Net Profit/(Loss)</c:v>
                </c:pt>
              </c:strCache>
            </c:strRef>
          </c:cat>
          <c:val>
            <c:numRef>
              <c:f>'Waterfall Bar'!$E$5:$E$20</c:f>
              <c:numCache>
                <c:formatCode>General</c:formatCode>
                <c:ptCount val="16"/>
                <c:pt idx="0" formatCode="&quot;$&quot;#,###,;\-&quot;$&quot;#,###,">
                  <c:v>1200000</c:v>
                </c:pt>
                <c:pt idx="2" formatCode="&quot;$&quot;#,###,;\-&quot;$&quot;#,###,">
                  <c:v>1260000</c:v>
                </c:pt>
                <c:pt idx="6" formatCode="&quot;$&quot;#,###,;\-&quot;$&quot;#,###,">
                  <c:v>881500</c:v>
                </c:pt>
                <c:pt idx="15" formatCode="&quot;$&quot;#,###,;\-&quot;$&quot;#,###,">
                  <c:v>494500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30-45C0-AF3A-67E306B5F0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09381824"/>
        <c:axId val="1325658400"/>
      </c:barChart>
      <c:catAx>
        <c:axId val="130938182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low"/>
        <c:crossAx val="1325658400"/>
        <c:crosses val="autoZero"/>
        <c:auto val="1"/>
        <c:lblAlgn val="ctr"/>
        <c:lblOffset val="100"/>
        <c:noMultiLvlLbl val="0"/>
      </c:catAx>
      <c:valAx>
        <c:axId val="1325658400"/>
        <c:scaling>
          <c:orientation val="minMax"/>
        </c:scaling>
        <c:delete val="1"/>
        <c:axPos val="t"/>
        <c:numFmt formatCode="&quot;$&quot;#,###,;\-&quot;$&quot;#,###," sourceLinked="0"/>
        <c:majorTickMark val="none"/>
        <c:minorTickMark val="none"/>
        <c:tickLblPos val="nextTo"/>
        <c:crossAx val="130938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waterfall" uniqueId="{55877650-6B60-4805-B7BF-4D79D8DF60F1}">
          <cx:dataLabels>
            <cx:visibility seriesName="0" categoryName="0" value="1"/>
          </cx:dataLabels>
          <cx:dataId val="0"/>
          <cx:layoutPr>
            <cx:subtotals>
              <cx:idx val="2"/>
              <cx:idx val="6"/>
              <cx:idx val="14"/>
            </cx:subtotals>
          </cx:layoutPr>
        </cx:series>
      </cx:plotAreaRegion>
      <cx:axis id="0">
        <cx:catScaling gapWidth="0.5"/>
        <cx:tickLabels/>
      </cx:axis>
      <cx:axis id="1" hidden="1">
        <cx:valScaling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onlinetraininghub.com/excel-waterfall-charts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Relationship Id="rId6" Type="http://schemas.openxmlformats.org/officeDocument/2006/relationships/image" Target="../media/image3.svg"/><Relationship Id="rId5" Type="http://schemas.openxmlformats.org/officeDocument/2006/relationships/image" Target="../media/image2.png"/><Relationship Id="rId4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Relationship Id="rId4" Type="http://schemas.openxmlformats.org/officeDocument/2006/relationships/hyperlink" Target="https://www.myonlinetraininghub.com/excel-waterfall-charts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Relationship Id="rId4" Type="http://schemas.openxmlformats.org/officeDocument/2006/relationships/hyperlink" Target="https://www.myonlinetraininghub.com/excel-waterfall-charts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390525</xdr:colOff>
      <xdr:row>0</xdr:row>
      <xdr:rowOff>47625</xdr:rowOff>
    </xdr:from>
    <xdr:to>
      <xdr:col>15</xdr:col>
      <xdr:colOff>639481</xdr:colOff>
      <xdr:row>0</xdr:row>
      <xdr:rowOff>581241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45BCF5-3002-4B26-9C7B-68BACF73D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66676</xdr:colOff>
      <xdr:row>0</xdr:row>
      <xdr:rowOff>152400</xdr:rowOff>
    </xdr:from>
    <xdr:to>
      <xdr:col>9</xdr:col>
      <xdr:colOff>209551</xdr:colOff>
      <xdr:row>0</xdr:row>
      <xdr:rowOff>447675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7374C9-B442-4304-86A5-A51E1EF363EB}"/>
            </a:ext>
          </a:extLst>
        </xdr:cNvPr>
        <xdr:cNvSpPr/>
      </xdr:nvSpPr>
      <xdr:spPr>
        <a:xfrm>
          <a:off x="5200651" y="152400"/>
          <a:ext cx="2200275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2</xdr:col>
      <xdr:colOff>647700</xdr:colOff>
      <xdr:row>10</xdr:row>
      <xdr:rowOff>114300</xdr:rowOff>
    </xdr:from>
    <xdr:to>
      <xdr:col>10</xdr:col>
      <xdr:colOff>647700</xdr:colOff>
      <xdr:row>27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52C283A-1668-4490-A68F-3C6FE659CB2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8475" y="2619375"/>
              <a:ext cx="5486400" cy="3505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400050</xdr:colOff>
      <xdr:row>1</xdr:row>
      <xdr:rowOff>142875</xdr:rowOff>
    </xdr:from>
    <xdr:to>
      <xdr:col>9</xdr:col>
      <xdr:colOff>495300</xdr:colOff>
      <xdr:row>2</xdr:row>
      <xdr:rowOff>200025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8BC1C67-E2FF-45BD-9B84-2E421B20ED3E}"/>
            </a:ext>
          </a:extLst>
        </xdr:cNvPr>
        <xdr:cNvSpPr txBox="1"/>
      </xdr:nvSpPr>
      <xdr:spPr>
        <a:xfrm>
          <a:off x="4162425" y="762000"/>
          <a:ext cx="35242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accent6">
                  <a:lumMod val="50000"/>
                </a:schemeClr>
              </a:solidFill>
            </a:rPr>
            <a:t>This chart is only available to Office 365 users.</a:t>
          </a:r>
        </a:p>
      </xdr:txBody>
    </xdr:sp>
    <xdr:clientData/>
  </xdr:twoCellAnchor>
  <xdr:twoCellAnchor editAs="oneCell">
    <xdr:from>
      <xdr:col>4</xdr:col>
      <xdr:colOff>180975</xdr:colOff>
      <xdr:row>1</xdr:row>
      <xdr:rowOff>123825</xdr:rowOff>
    </xdr:from>
    <xdr:to>
      <xdr:col>4</xdr:col>
      <xdr:colOff>485775</xdr:colOff>
      <xdr:row>3</xdr:row>
      <xdr:rowOff>9525</xdr:rowOff>
    </xdr:to>
    <xdr:pic>
      <xdr:nvPicPr>
        <xdr:cNvPr id="10" name="Graphic 9" descr="Warning">
          <a:extLst>
            <a:ext uri="{FF2B5EF4-FFF2-40B4-BE49-F238E27FC236}">
              <a16:creationId xmlns:a16="http://schemas.microsoft.com/office/drawing/2014/main" id="{C70A983E-8F58-48E2-B57D-2CDCD6F8F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943350" y="7429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</xdr:row>
      <xdr:rowOff>190500</xdr:rowOff>
    </xdr:from>
    <xdr:to>
      <xdr:col>10</xdr:col>
      <xdr:colOff>542925</xdr:colOff>
      <xdr:row>9</xdr:row>
      <xdr:rowOff>200025</xdr:rowOff>
    </xdr:to>
    <xdr:pic>
      <xdr:nvPicPr>
        <xdr:cNvPr id="12" name="Picture 11" descr="C:\Users\mynda\AppData\Local\Temp\SNAGHTML384df92c.PNG">
          <a:extLst>
            <a:ext uri="{FF2B5EF4-FFF2-40B4-BE49-F238E27FC236}">
              <a16:creationId xmlns:a16="http://schemas.microsoft.com/office/drawing/2014/main" id="{20F19C30-FE39-4C5D-B30C-FD0E8C10542C}"/>
            </a:ext>
          </a:extLst>
        </xdr:cNvPr>
        <xdr:cNvPicPr/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666"/>
        <a:stretch/>
      </xdr:blipFill>
      <xdr:spPr bwMode="auto">
        <a:xfrm>
          <a:off x="3267075" y="1228725"/>
          <a:ext cx="5153025" cy="1266825"/>
        </a:xfrm>
        <a:prstGeom prst="rect">
          <a:avLst/>
        </a:prstGeom>
        <a:noFill/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123825</xdr:colOff>
      <xdr:row>20</xdr:row>
      <xdr:rowOff>104775</xdr:rowOff>
    </xdr:from>
    <xdr:to>
      <xdr:col>2</xdr:col>
      <xdr:colOff>347133</xdr:colOff>
      <xdr:row>23</xdr:row>
      <xdr:rowOff>152400</xdr:rowOff>
    </xdr:to>
    <xdr:sp macro="" textlink="">
      <xdr:nvSpPr>
        <xdr:cNvPr id="13" name="Speech Bubble: Rectangle 12">
          <a:extLst>
            <a:ext uri="{FF2B5EF4-FFF2-40B4-BE49-F238E27FC236}">
              <a16:creationId xmlns:a16="http://schemas.microsoft.com/office/drawing/2014/main" id="{1DB57A2A-6458-4D8F-9D90-F51A5DF292FD}"/>
            </a:ext>
          </a:extLst>
        </xdr:cNvPr>
        <xdr:cNvSpPr/>
      </xdr:nvSpPr>
      <xdr:spPr>
        <a:xfrm>
          <a:off x="123825" y="4733925"/>
          <a:ext cx="2614083" cy="676275"/>
        </a:xfrm>
        <a:prstGeom prst="wedgeRectCallout">
          <a:avLst>
            <a:gd name="adj1" fmla="val 20705"/>
            <a:gd name="adj2" fmla="val -7107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 b="1"/>
            <a:t>Note</a:t>
          </a:r>
          <a:r>
            <a:rPr lang="en-AU" sz="1100"/>
            <a:t>: a custom number format</a:t>
          </a:r>
          <a:r>
            <a:rPr lang="en-AU" sz="1100" baseline="0"/>
            <a:t> has been applied to round the numbers to the nearest thousand.</a:t>
          </a:r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409575</xdr:colOff>
      <xdr:row>0</xdr:row>
      <xdr:rowOff>47625</xdr:rowOff>
    </xdr:from>
    <xdr:to>
      <xdr:col>15</xdr:col>
      <xdr:colOff>658531</xdr:colOff>
      <xdr:row>0</xdr:row>
      <xdr:rowOff>581241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D46FEC-1227-4061-B7E6-FDABED9F8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5</xdr:col>
      <xdr:colOff>341587</xdr:colOff>
      <xdr:row>2</xdr:row>
      <xdr:rowOff>145337</xdr:rowOff>
    </xdr:from>
    <xdr:to>
      <xdr:col>13</xdr:col>
      <xdr:colOff>152400</xdr:colOff>
      <xdr:row>21</xdr:row>
      <xdr:rowOff>150100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3283E41-8CF3-4222-A314-3349756EAC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20</xdr:row>
      <xdr:rowOff>38100</xdr:rowOff>
    </xdr:from>
    <xdr:to>
      <xdr:col>2</xdr:col>
      <xdr:colOff>461433</xdr:colOff>
      <xdr:row>23</xdr:row>
      <xdr:rowOff>85725</xdr:rowOff>
    </xdr:to>
    <xdr:sp macro="" textlink="">
      <xdr:nvSpPr>
        <xdr:cNvPr id="22" name="Speech Bubble: Rectangle 21">
          <a:extLst>
            <a:ext uri="{FF2B5EF4-FFF2-40B4-BE49-F238E27FC236}">
              <a16:creationId xmlns:a16="http://schemas.microsoft.com/office/drawing/2014/main" id="{4545D960-3E28-443B-BD1A-B8218BF1D555}"/>
            </a:ext>
          </a:extLst>
        </xdr:cNvPr>
        <xdr:cNvSpPr/>
      </xdr:nvSpPr>
      <xdr:spPr>
        <a:xfrm>
          <a:off x="57150" y="4667250"/>
          <a:ext cx="2614083" cy="676275"/>
        </a:xfrm>
        <a:prstGeom prst="wedgeRectCallout">
          <a:avLst>
            <a:gd name="adj1" fmla="val 20705"/>
            <a:gd name="adj2" fmla="val -7107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 b="1"/>
            <a:t>Note</a:t>
          </a:r>
          <a:r>
            <a:rPr lang="en-AU" sz="1100"/>
            <a:t>: a custom number format</a:t>
          </a:r>
          <a:r>
            <a:rPr lang="en-AU" sz="1100" baseline="0"/>
            <a:t> has been applied to round the numbers to the nearest thousand.</a:t>
          </a:r>
          <a:endParaRPr lang="en-AU" sz="1100"/>
        </a:p>
      </xdr:txBody>
    </xdr:sp>
    <xdr:clientData/>
  </xdr:twoCellAnchor>
  <xdr:twoCellAnchor>
    <xdr:from>
      <xdr:col>6</xdr:col>
      <xdr:colOff>438150</xdr:colOff>
      <xdr:row>0</xdr:row>
      <xdr:rowOff>152400</xdr:rowOff>
    </xdr:from>
    <xdr:to>
      <xdr:col>9</xdr:col>
      <xdr:colOff>581025</xdr:colOff>
      <xdr:row>0</xdr:row>
      <xdr:rowOff>447675</xdr:rowOff>
    </xdr:to>
    <xdr:sp macro="" textlink="">
      <xdr:nvSpPr>
        <xdr:cNvPr id="23" name="Rectangle: Rounded Corners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7FF2B1-513E-41CE-BF44-8DFB0CFDE958}"/>
            </a:ext>
          </a:extLst>
        </xdr:cNvPr>
        <xdr:cNvSpPr/>
      </xdr:nvSpPr>
      <xdr:spPr>
        <a:xfrm>
          <a:off x="5657850" y="152400"/>
          <a:ext cx="2200275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600075</xdr:colOff>
      <xdr:row>2</xdr:row>
      <xdr:rowOff>85725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F671E11-CF12-47E0-9058-10F08D81280C}"/>
            </a:ext>
          </a:extLst>
        </xdr:cNvPr>
        <xdr:cNvSpPr txBox="1"/>
      </xdr:nvSpPr>
      <xdr:spPr>
        <a:xfrm>
          <a:off x="0" y="647700"/>
          <a:ext cx="35242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accent6">
                  <a:lumMod val="50000"/>
                </a:schemeClr>
              </a:solidFill>
            </a:rPr>
            <a:t>This chart is available in</a:t>
          </a:r>
          <a:r>
            <a:rPr lang="en-AU" sz="1200" baseline="0">
              <a:solidFill>
                <a:schemeClr val="accent6">
                  <a:lumMod val="50000"/>
                </a:schemeClr>
              </a:solidFill>
            </a:rPr>
            <a:t> </a:t>
          </a:r>
          <a:r>
            <a:rPr lang="en-AU" sz="1200">
              <a:solidFill>
                <a:schemeClr val="accent6">
                  <a:lumMod val="50000"/>
                </a:schemeClr>
              </a:solidFill>
            </a:rPr>
            <a:t>Excel 2007</a:t>
          </a:r>
          <a:r>
            <a:rPr lang="en-AU" sz="1200" baseline="0">
              <a:solidFill>
                <a:schemeClr val="accent6">
                  <a:lumMod val="50000"/>
                </a:schemeClr>
              </a:solidFill>
            </a:rPr>
            <a:t> onward</a:t>
          </a:r>
          <a:endParaRPr lang="en-AU" sz="1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409575</xdr:colOff>
      <xdr:row>0</xdr:row>
      <xdr:rowOff>47625</xdr:rowOff>
    </xdr:from>
    <xdr:to>
      <xdr:col>15</xdr:col>
      <xdr:colOff>658531</xdr:colOff>
      <xdr:row>0</xdr:row>
      <xdr:rowOff>581241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CECC20-5761-438C-BE35-898F98D4E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2</xdr:col>
      <xdr:colOff>26459</xdr:colOff>
      <xdr:row>2</xdr:row>
      <xdr:rowOff>180976</xdr:rowOff>
    </xdr:from>
    <xdr:to>
      <xdr:col>5</xdr:col>
      <xdr:colOff>664633</xdr:colOff>
      <xdr:row>20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F534AAF-10BD-4CB4-A99F-234C7C4DA3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1068917</xdr:colOff>
      <xdr:row>21</xdr:row>
      <xdr:rowOff>169334</xdr:rowOff>
    </xdr:from>
    <xdr:to>
      <xdr:col>4</xdr:col>
      <xdr:colOff>428625</xdr:colOff>
      <xdr:row>26</xdr:row>
      <xdr:rowOff>95250</xdr:rowOff>
    </xdr:to>
    <xdr:sp macro="" textlink="">
      <xdr:nvSpPr>
        <xdr:cNvPr id="7" name="Speech Bubble: Rectangle 6">
          <a:extLst>
            <a:ext uri="{FF2B5EF4-FFF2-40B4-BE49-F238E27FC236}">
              <a16:creationId xmlns:a16="http://schemas.microsoft.com/office/drawing/2014/main" id="{B17A1DF0-FE29-4360-9080-95716D3935D8}"/>
            </a:ext>
          </a:extLst>
        </xdr:cNvPr>
        <xdr:cNvSpPr/>
      </xdr:nvSpPr>
      <xdr:spPr>
        <a:xfrm>
          <a:off x="1068917" y="5008034"/>
          <a:ext cx="2636308" cy="973666"/>
        </a:xfrm>
        <a:prstGeom prst="wedgeRectCallout">
          <a:avLst>
            <a:gd name="adj1" fmla="val -20833"/>
            <a:gd name="adj2" fmla="val -6993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 b="1"/>
            <a:t>Note</a:t>
          </a:r>
          <a:r>
            <a:rPr lang="en-AU" sz="1100"/>
            <a:t>: a custom number format</a:t>
          </a:r>
          <a:r>
            <a:rPr lang="en-AU" sz="1100" baseline="0"/>
            <a:t> has been applied to hide the minus signs on the negative values and round the numbers to the nearest thousand.</a:t>
          </a:r>
          <a:endParaRPr lang="en-AU" sz="1100"/>
        </a:p>
      </xdr:txBody>
    </xdr:sp>
    <xdr:clientData/>
  </xdr:twoCellAnchor>
  <xdr:twoCellAnchor>
    <xdr:from>
      <xdr:col>6</xdr:col>
      <xdr:colOff>42336</xdr:colOff>
      <xdr:row>7</xdr:row>
      <xdr:rowOff>116417</xdr:rowOff>
    </xdr:from>
    <xdr:to>
      <xdr:col>8</xdr:col>
      <xdr:colOff>116418</xdr:colOff>
      <xdr:row>11</xdr:row>
      <xdr:rowOff>0</xdr:rowOff>
    </xdr:to>
    <xdr:sp macro="" textlink="">
      <xdr:nvSpPr>
        <xdr:cNvPr id="8" name="Speech Bubble: Rectangle 7">
          <a:extLst>
            <a:ext uri="{FF2B5EF4-FFF2-40B4-BE49-F238E27FC236}">
              <a16:creationId xmlns:a16="http://schemas.microsoft.com/office/drawing/2014/main" id="{A77418E9-6B2E-4394-BE17-AC2C0FAFAF9F}"/>
            </a:ext>
          </a:extLst>
        </xdr:cNvPr>
        <xdr:cNvSpPr/>
      </xdr:nvSpPr>
      <xdr:spPr>
        <a:xfrm>
          <a:off x="4656669" y="2010834"/>
          <a:ext cx="1449916" cy="730249"/>
        </a:xfrm>
        <a:prstGeom prst="wedgeRectCallout">
          <a:avLst>
            <a:gd name="adj1" fmla="val -60521"/>
            <a:gd name="adj2" fmla="val -2309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 b="1"/>
            <a:t>Tip: </a:t>
          </a:r>
          <a:r>
            <a:rPr lang="en-AU" sz="1100"/>
            <a:t>move the chart to see the workings in columns C:E.</a:t>
          </a:r>
        </a:p>
      </xdr:txBody>
    </xdr:sp>
    <xdr:clientData/>
  </xdr:twoCellAnchor>
  <xdr:twoCellAnchor>
    <xdr:from>
      <xdr:col>6</xdr:col>
      <xdr:colOff>676275</xdr:colOff>
      <xdr:row>0</xdr:row>
      <xdr:rowOff>161925</xdr:rowOff>
    </xdr:from>
    <xdr:to>
      <xdr:col>10</xdr:col>
      <xdr:colOff>133350</xdr:colOff>
      <xdr:row>0</xdr:row>
      <xdr:rowOff>457200</xdr:rowOff>
    </xdr:to>
    <xdr:sp macro="" textlink="">
      <xdr:nvSpPr>
        <xdr:cNvPr id="9" name="Rectangle: Rounded Corner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B81160-5B9C-4822-A69D-862E3A40EB39}"/>
            </a:ext>
          </a:extLst>
        </xdr:cNvPr>
        <xdr:cNvSpPr/>
      </xdr:nvSpPr>
      <xdr:spPr>
        <a:xfrm>
          <a:off x="5295900" y="161925"/>
          <a:ext cx="2200275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0</xdr:col>
      <xdr:colOff>47625</xdr:colOff>
      <xdr:row>1</xdr:row>
      <xdr:rowOff>19050</xdr:rowOff>
    </xdr:from>
    <xdr:to>
      <xdr:col>4</xdr:col>
      <xdr:colOff>295275</xdr:colOff>
      <xdr:row>2</xdr:row>
      <xdr:rowOff>76200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11656CE-19ED-4599-B750-0527AE03C373}"/>
            </a:ext>
          </a:extLst>
        </xdr:cNvPr>
        <xdr:cNvSpPr txBox="1"/>
      </xdr:nvSpPr>
      <xdr:spPr>
        <a:xfrm>
          <a:off x="47625" y="638175"/>
          <a:ext cx="35242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accent6">
                  <a:lumMod val="50000"/>
                </a:schemeClr>
              </a:solidFill>
            </a:rPr>
            <a:t>This chart is available in</a:t>
          </a:r>
          <a:r>
            <a:rPr lang="en-AU" sz="1200" baseline="0">
              <a:solidFill>
                <a:schemeClr val="accent6">
                  <a:lumMod val="50000"/>
                </a:schemeClr>
              </a:solidFill>
            </a:rPr>
            <a:t> </a:t>
          </a:r>
          <a:r>
            <a:rPr lang="en-AU" sz="1200">
              <a:solidFill>
                <a:schemeClr val="accent6">
                  <a:lumMod val="50000"/>
                </a:schemeClr>
              </a:solidFill>
            </a:rPr>
            <a:t>Excel 2007</a:t>
          </a:r>
          <a:r>
            <a:rPr lang="en-AU" sz="1200" baseline="0">
              <a:solidFill>
                <a:schemeClr val="accent6">
                  <a:lumMod val="50000"/>
                </a:schemeClr>
              </a:solidFill>
            </a:rPr>
            <a:t> onward</a:t>
          </a:r>
          <a:endParaRPr lang="en-AU" sz="1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57150</xdr:rowOff>
    </xdr:from>
    <xdr:to>
      <xdr:col>8</xdr:col>
      <xdr:colOff>639481</xdr:colOff>
      <xdr:row>0</xdr:row>
      <xdr:rowOff>590766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CA1BF-B7E0-49A8-AF6B-C71AC0CC5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57150"/>
          <a:ext cx="3230281" cy="533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Excel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excel-dashboard-course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s://www.myonlinetraininghub.com/excel-forum" TargetMode="External"/><Relationship Id="rId5" Type="http://schemas.openxmlformats.org/officeDocument/2006/relationships/hyperlink" Target="http://www.myonlinetraininghub.com/excel-webinars" TargetMode="External"/><Relationship Id="rId4" Type="http://schemas.openxmlformats.org/officeDocument/2006/relationships/hyperlink" Target="http://www.myonlinetraininghub.com/power-bi-cour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1"/>
  <sheetViews>
    <sheetView showGridLines="0" tabSelected="1" workbookViewId="0">
      <selection activeCell="A5" sqref="A5:A19"/>
    </sheetView>
  </sheetViews>
  <sheetFormatPr defaultRowHeight="16.5" x14ac:dyDescent="0.3"/>
  <cols>
    <col min="1" max="1" width="22.375" customWidth="1"/>
    <col min="14" max="14" width="10.75" bestFit="1" customWidth="1"/>
    <col min="15" max="15" width="10.375" bestFit="1" customWidth="1"/>
  </cols>
  <sheetData>
    <row r="1" spans="1:16" ht="48.75" customHeight="1" x14ac:dyDescent="0.3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4" spans="1:16" x14ac:dyDescent="0.3">
      <c r="A4" s="10" t="s">
        <v>16</v>
      </c>
      <c r="B4" s="13"/>
    </row>
    <row r="5" spans="1:16" x14ac:dyDescent="0.3">
      <c r="A5" s="27" t="s">
        <v>17</v>
      </c>
      <c r="B5" s="9">
        <v>1200000</v>
      </c>
    </row>
    <row r="6" spans="1:16" x14ac:dyDescent="0.3">
      <c r="A6" s="27" t="s">
        <v>18</v>
      </c>
      <c r="B6" s="12">
        <v>60000</v>
      </c>
    </row>
    <row r="7" spans="1:16" x14ac:dyDescent="0.3">
      <c r="A7" s="28" t="s">
        <v>19</v>
      </c>
      <c r="B7" s="11">
        <f>SUM(B5:B6)</f>
        <v>1260000</v>
      </c>
    </row>
    <row r="8" spans="1:16" x14ac:dyDescent="0.3">
      <c r="A8" s="27" t="s">
        <v>20</v>
      </c>
      <c r="B8" s="9">
        <f>-B5*0.2</f>
        <v>-240000</v>
      </c>
    </row>
    <row r="9" spans="1:16" x14ac:dyDescent="0.3">
      <c r="A9" s="27" t="s">
        <v>31</v>
      </c>
      <c r="B9" s="9">
        <v>-125000</v>
      </c>
    </row>
    <row r="10" spans="1:16" x14ac:dyDescent="0.3">
      <c r="A10" s="27" t="s">
        <v>21</v>
      </c>
      <c r="B10" s="12">
        <v>-13500</v>
      </c>
    </row>
    <row r="11" spans="1:16" x14ac:dyDescent="0.3">
      <c r="A11" s="29" t="s">
        <v>30</v>
      </c>
      <c r="B11" s="11">
        <f>SUM(B7:B10)</f>
        <v>881500</v>
      </c>
    </row>
    <row r="12" spans="1:16" ht="17.25" customHeight="1" x14ac:dyDescent="0.3">
      <c r="A12" s="27" t="s">
        <v>29</v>
      </c>
      <c r="B12" s="9">
        <v>-25000</v>
      </c>
    </row>
    <row r="13" spans="1:16" x14ac:dyDescent="0.3">
      <c r="A13" s="27" t="s">
        <v>27</v>
      </c>
      <c r="B13" s="9">
        <v>-240000</v>
      </c>
    </row>
    <row r="14" spans="1:16" x14ac:dyDescent="0.3">
      <c r="A14" s="27" t="s">
        <v>22</v>
      </c>
      <c r="B14" s="9">
        <v>-15000</v>
      </c>
    </row>
    <row r="15" spans="1:16" x14ac:dyDescent="0.3">
      <c r="A15" s="27" t="s">
        <v>23</v>
      </c>
      <c r="B15" s="9">
        <v>-31000</v>
      </c>
    </row>
    <row r="16" spans="1:16" x14ac:dyDescent="0.3">
      <c r="A16" s="27" t="s">
        <v>24</v>
      </c>
      <c r="B16" s="9">
        <v>-16000</v>
      </c>
    </row>
    <row r="17" spans="1:2" x14ac:dyDescent="0.3">
      <c r="A17" s="27" t="s">
        <v>25</v>
      </c>
      <c r="B17" s="9">
        <v>-18000</v>
      </c>
    </row>
    <row r="18" spans="1:2" x14ac:dyDescent="0.3">
      <c r="A18" s="27" t="s">
        <v>26</v>
      </c>
      <c r="B18" s="15">
        <v>-42000</v>
      </c>
    </row>
    <row r="19" spans="1:2" ht="17.25" thickBot="1" x14ac:dyDescent="0.35">
      <c r="A19" s="28" t="s">
        <v>28</v>
      </c>
      <c r="B19" s="14">
        <f>SUM(B11:B18)</f>
        <v>494500</v>
      </c>
    </row>
    <row r="20" spans="1:2" ht="17.25" thickTop="1" x14ac:dyDescent="0.3">
      <c r="B20" s="7"/>
    </row>
    <row r="21" spans="1:2" x14ac:dyDescent="0.3">
      <c r="B21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F8227-D62D-4A41-B331-20B3E6E40726}">
  <sheetPr codeName="Sheet2"/>
  <dimension ref="A1:P20"/>
  <sheetViews>
    <sheetView showGridLines="0" zoomScaleNormal="100" workbookViewId="0">
      <selection activeCell="L25" sqref="L25"/>
    </sheetView>
  </sheetViews>
  <sheetFormatPr defaultRowHeight="16.5" x14ac:dyDescent="0.3"/>
  <cols>
    <col min="1" max="1" width="18.875" customWidth="1"/>
    <col min="2" max="2" width="10.125" bestFit="1" customWidth="1"/>
    <col min="3" max="5" width="9.375" customWidth="1"/>
    <col min="6" max="6" width="11.375" bestFit="1" customWidth="1"/>
    <col min="14" max="14" width="10.75" bestFit="1" customWidth="1"/>
    <col min="15" max="15" width="10.375" bestFit="1" customWidth="1"/>
  </cols>
  <sheetData>
    <row r="1" spans="1:16" ht="48.75" customHeight="1" x14ac:dyDescent="0.3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4" spans="1:16" x14ac:dyDescent="0.3">
      <c r="A4" s="17" t="s">
        <v>33</v>
      </c>
      <c r="B4" s="17" t="s">
        <v>38</v>
      </c>
      <c r="C4" s="19" t="s">
        <v>34</v>
      </c>
      <c r="D4" s="19" t="s">
        <v>35</v>
      </c>
      <c r="E4" s="19" t="s">
        <v>36</v>
      </c>
    </row>
    <row r="5" spans="1:16" x14ac:dyDescent="0.3">
      <c r="A5" s="8" t="s">
        <v>17</v>
      </c>
      <c r="B5" s="9">
        <v>1200000</v>
      </c>
      <c r="C5" s="16">
        <f>B5</f>
        <v>1200000</v>
      </c>
    </row>
    <row r="6" spans="1:16" x14ac:dyDescent="0.3">
      <c r="A6" s="23" t="s">
        <v>18</v>
      </c>
      <c r="B6" s="12">
        <v>60000</v>
      </c>
      <c r="D6" s="16">
        <f>SUM($B$5:B5)</f>
        <v>1200000</v>
      </c>
      <c r="E6" s="16">
        <f>SUM($B$5:B6)</f>
        <v>1260000</v>
      </c>
    </row>
    <row r="7" spans="1:16" x14ac:dyDescent="0.3">
      <c r="A7" s="18" t="s">
        <v>37</v>
      </c>
      <c r="B7" s="15">
        <f>SUM(B5:B6)</f>
        <v>1260000</v>
      </c>
      <c r="C7" s="16">
        <f>B7</f>
        <v>1260000</v>
      </c>
      <c r="D7" s="16"/>
      <c r="E7" s="16"/>
    </row>
    <row r="8" spans="1:16" x14ac:dyDescent="0.3">
      <c r="A8" s="23" t="s">
        <v>20</v>
      </c>
      <c r="B8" s="15">
        <f>-B5*0.2</f>
        <v>-240000</v>
      </c>
      <c r="D8" s="16">
        <f>SUM($B$7:B7)</f>
        <v>1260000</v>
      </c>
      <c r="E8" s="16">
        <f>SUM($B$7:B8)</f>
        <v>1020000</v>
      </c>
    </row>
    <row r="9" spans="1:16" x14ac:dyDescent="0.3">
      <c r="A9" s="23" t="s">
        <v>31</v>
      </c>
      <c r="B9" s="15">
        <v>-125000</v>
      </c>
      <c r="D9" s="16">
        <f>SUM($B$7:B8)</f>
        <v>1020000</v>
      </c>
      <c r="E9" s="16">
        <f>SUM($B$7:B9)</f>
        <v>895000</v>
      </c>
    </row>
    <row r="10" spans="1:16" x14ac:dyDescent="0.3">
      <c r="A10" s="23" t="s">
        <v>21</v>
      </c>
      <c r="B10" s="12">
        <v>-13500</v>
      </c>
      <c r="D10" s="16">
        <f>SUM($B$7:B9)</f>
        <v>895000</v>
      </c>
      <c r="E10" s="16">
        <f>SUM($B$7:B10)</f>
        <v>881500</v>
      </c>
    </row>
    <row r="11" spans="1:16" x14ac:dyDescent="0.3">
      <c r="A11" s="18" t="s">
        <v>30</v>
      </c>
      <c r="B11" s="15">
        <f>SUM(B7:B10)</f>
        <v>881500</v>
      </c>
      <c r="C11" s="16">
        <f>+B11</f>
        <v>881500</v>
      </c>
      <c r="D11" s="16"/>
      <c r="E11" s="16"/>
    </row>
    <row r="12" spans="1:16" x14ac:dyDescent="0.3">
      <c r="A12" s="23" t="s">
        <v>29</v>
      </c>
      <c r="B12" s="15">
        <v>-25000</v>
      </c>
      <c r="D12" s="16">
        <f>SUM($B$11:B11)</f>
        <v>881500</v>
      </c>
      <c r="E12" s="16">
        <f>SUM($B$11:B12)</f>
        <v>856500</v>
      </c>
    </row>
    <row r="13" spans="1:16" x14ac:dyDescent="0.3">
      <c r="A13" s="23" t="s">
        <v>27</v>
      </c>
      <c r="B13" s="15">
        <v>-240000</v>
      </c>
      <c r="D13" s="16">
        <f>SUM($B$11:B12)</f>
        <v>856500</v>
      </c>
      <c r="E13" s="16">
        <f>SUM($B$11:B13)</f>
        <v>616500</v>
      </c>
    </row>
    <row r="14" spans="1:16" ht="17.25" customHeight="1" x14ac:dyDescent="0.3">
      <c r="A14" s="23" t="s">
        <v>22</v>
      </c>
      <c r="B14" s="15">
        <v>-15000</v>
      </c>
      <c r="D14" s="16">
        <f>SUM($B$11:B13)</f>
        <v>616500</v>
      </c>
      <c r="E14" s="16">
        <f>SUM($B$11:B14)</f>
        <v>601500</v>
      </c>
    </row>
    <row r="15" spans="1:16" x14ac:dyDescent="0.3">
      <c r="A15" s="23" t="s">
        <v>23</v>
      </c>
      <c r="B15" s="15">
        <v>-31000</v>
      </c>
      <c r="D15" s="16">
        <f>SUM($B$11:B14)</f>
        <v>601500</v>
      </c>
      <c r="E15" s="16">
        <f>SUM($B$11:B15)</f>
        <v>570500</v>
      </c>
    </row>
    <row r="16" spans="1:16" x14ac:dyDescent="0.3">
      <c r="A16" s="23" t="s">
        <v>24</v>
      </c>
      <c r="B16" s="15">
        <v>-16000</v>
      </c>
      <c r="D16" s="16">
        <f>SUM($B$11:B15)</f>
        <v>570500</v>
      </c>
      <c r="E16" s="16">
        <f>SUM($B$11:B16)</f>
        <v>554500</v>
      </c>
    </row>
    <row r="17" spans="1:5" x14ac:dyDescent="0.3">
      <c r="A17" s="23" t="s">
        <v>25</v>
      </c>
      <c r="B17" s="15">
        <v>-18000</v>
      </c>
      <c r="D17" s="16">
        <f>SUM($B$11:B16)</f>
        <v>554500</v>
      </c>
      <c r="E17" s="16">
        <f>SUM($B$11:B17)</f>
        <v>536500</v>
      </c>
    </row>
    <row r="18" spans="1:5" x14ac:dyDescent="0.3">
      <c r="A18" s="8" t="s">
        <v>26</v>
      </c>
      <c r="B18" s="15">
        <v>-42000</v>
      </c>
      <c r="D18" s="16">
        <f>SUM($B$11:B17)</f>
        <v>536500</v>
      </c>
      <c r="E18" s="16">
        <f>SUM($B$11:B18)</f>
        <v>494500</v>
      </c>
    </row>
    <row r="19" spans="1:5" ht="17.25" thickBot="1" x14ac:dyDescent="0.35">
      <c r="A19" s="21" t="s">
        <v>28</v>
      </c>
      <c r="B19" s="22">
        <f>SUM(B11:B18)</f>
        <v>494500</v>
      </c>
      <c r="C19" s="16">
        <f>B19</f>
        <v>494500</v>
      </c>
    </row>
    <row r="20" spans="1:5" ht="17.25" thickTop="1" x14ac:dyDescent="0.3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175A-504D-4C1F-AE09-EF37CE35B834}">
  <sheetPr codeName="Sheet3"/>
  <dimension ref="A1:P21"/>
  <sheetViews>
    <sheetView showGridLines="0" zoomScaleNormal="100" workbookViewId="0">
      <selection activeCell="D33" sqref="D33"/>
    </sheetView>
  </sheetViews>
  <sheetFormatPr defaultRowHeight="16.5" x14ac:dyDescent="0.3"/>
  <cols>
    <col min="1" max="1" width="18.375" customWidth="1"/>
    <col min="2" max="2" width="10.125" bestFit="1" customWidth="1"/>
    <col min="3" max="3" width="7.375" bestFit="1" customWidth="1"/>
    <col min="4" max="4" width="7.125" bestFit="1" customWidth="1"/>
    <col min="5" max="5" width="6.25" bestFit="1" customWidth="1"/>
    <col min="6" max="6" width="11.375" bestFit="1" customWidth="1"/>
    <col min="14" max="14" width="10.75" bestFit="1" customWidth="1"/>
    <col min="15" max="15" width="10.375" bestFit="1" customWidth="1"/>
  </cols>
  <sheetData>
    <row r="1" spans="1:16" ht="48.75" customHeight="1" x14ac:dyDescent="0.3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4" spans="1:16" x14ac:dyDescent="0.3">
      <c r="A4" s="17" t="s">
        <v>33</v>
      </c>
      <c r="B4" s="17" t="s">
        <v>38</v>
      </c>
      <c r="C4" s="19" t="s">
        <v>42</v>
      </c>
      <c r="D4" s="19" t="s">
        <v>40</v>
      </c>
      <c r="E4" s="19" t="s">
        <v>34</v>
      </c>
    </row>
    <row r="5" spans="1:16" x14ac:dyDescent="0.3">
      <c r="A5" s="8" t="s">
        <v>17</v>
      </c>
      <c r="B5" s="24">
        <v>1200000</v>
      </c>
      <c r="E5" s="16">
        <f>B5</f>
        <v>1200000</v>
      </c>
    </row>
    <row r="6" spans="1:16" x14ac:dyDescent="0.3">
      <c r="A6" s="23" t="s">
        <v>18</v>
      </c>
      <c r="B6" s="25">
        <v>60000</v>
      </c>
      <c r="C6" s="16">
        <f>SUM($B$5:B5)</f>
        <v>1200000</v>
      </c>
      <c r="D6" s="16">
        <f>B6</f>
        <v>60000</v>
      </c>
    </row>
    <row r="7" spans="1:16" x14ac:dyDescent="0.3">
      <c r="A7" s="30" t="s">
        <v>37</v>
      </c>
      <c r="B7" s="31">
        <f>SUM(B5:B6)</f>
        <v>1260000</v>
      </c>
      <c r="C7" s="16"/>
      <c r="D7" s="16"/>
      <c r="E7" s="16">
        <f>B7</f>
        <v>1260000</v>
      </c>
    </row>
    <row r="8" spans="1:16" x14ac:dyDescent="0.3">
      <c r="A8" s="23" t="s">
        <v>20</v>
      </c>
      <c r="B8" s="26">
        <f>-B5*0.2</f>
        <v>-240000</v>
      </c>
      <c r="C8" s="16">
        <f>SUM($B$7:B8)</f>
        <v>1020000</v>
      </c>
      <c r="D8" s="16">
        <f>-B8</f>
        <v>240000</v>
      </c>
    </row>
    <row r="9" spans="1:16" x14ac:dyDescent="0.3">
      <c r="A9" s="23" t="s">
        <v>31</v>
      </c>
      <c r="B9" s="26">
        <v>-125000</v>
      </c>
      <c r="C9" s="16">
        <f>SUM($B$7:B9)</f>
        <v>895000</v>
      </c>
      <c r="D9" s="16">
        <f t="shared" ref="D9:D19" si="0">-B9</f>
        <v>125000</v>
      </c>
    </row>
    <row r="10" spans="1:16" x14ac:dyDescent="0.3">
      <c r="A10" s="23" t="s">
        <v>21</v>
      </c>
      <c r="B10" s="25">
        <v>-13500</v>
      </c>
      <c r="C10" s="16">
        <f>SUM($B$7:B10)</f>
        <v>881500</v>
      </c>
      <c r="D10" s="16">
        <f t="shared" si="0"/>
        <v>13500</v>
      </c>
    </row>
    <row r="11" spans="1:16" x14ac:dyDescent="0.3">
      <c r="A11" s="30" t="s">
        <v>30</v>
      </c>
      <c r="B11" s="31">
        <f>SUM(B7:B10)</f>
        <v>881500</v>
      </c>
      <c r="C11" s="16"/>
      <c r="D11" s="16"/>
      <c r="E11" s="16">
        <f>+B11</f>
        <v>881500</v>
      </c>
    </row>
    <row r="12" spans="1:16" x14ac:dyDescent="0.3">
      <c r="A12" s="30" t="s">
        <v>43</v>
      </c>
      <c r="B12" s="31"/>
      <c r="C12" s="16"/>
      <c r="D12" s="16"/>
      <c r="E12" s="16"/>
    </row>
    <row r="13" spans="1:16" x14ac:dyDescent="0.3">
      <c r="A13" s="23" t="s">
        <v>29</v>
      </c>
      <c r="B13" s="26">
        <v>-25000</v>
      </c>
      <c r="C13" s="16">
        <f>SUM($B$11:B13)</f>
        <v>856500</v>
      </c>
      <c r="D13" s="16">
        <f t="shared" si="0"/>
        <v>25000</v>
      </c>
    </row>
    <row r="14" spans="1:16" x14ac:dyDescent="0.3">
      <c r="A14" s="23" t="s">
        <v>27</v>
      </c>
      <c r="B14" s="26">
        <v>-240000</v>
      </c>
      <c r="C14" s="16">
        <f>SUM($B$11:B14)</f>
        <v>616500</v>
      </c>
      <c r="D14" s="16">
        <f t="shared" si="0"/>
        <v>240000</v>
      </c>
    </row>
    <row r="15" spans="1:16" ht="17.25" customHeight="1" x14ac:dyDescent="0.3">
      <c r="A15" s="23" t="s">
        <v>22</v>
      </c>
      <c r="B15" s="26">
        <v>-15000</v>
      </c>
      <c r="C15" s="16">
        <f>SUM($B$11:B15)</f>
        <v>601500</v>
      </c>
      <c r="D15" s="16">
        <f t="shared" si="0"/>
        <v>15000</v>
      </c>
    </row>
    <row r="16" spans="1:16" x14ac:dyDescent="0.3">
      <c r="A16" s="23" t="s">
        <v>23</v>
      </c>
      <c r="B16" s="26">
        <v>-31000</v>
      </c>
      <c r="C16" s="16">
        <f>SUM($B$11:B16)</f>
        <v>570500</v>
      </c>
      <c r="D16" s="16">
        <f t="shared" si="0"/>
        <v>31000</v>
      </c>
    </row>
    <row r="17" spans="1:5" x14ac:dyDescent="0.3">
      <c r="A17" s="23" t="s">
        <v>24</v>
      </c>
      <c r="B17" s="26">
        <v>-16000</v>
      </c>
      <c r="C17" s="16">
        <f>SUM($B$11:B17)</f>
        <v>554500</v>
      </c>
      <c r="D17" s="16">
        <f t="shared" si="0"/>
        <v>16000</v>
      </c>
    </row>
    <row r="18" spans="1:5" x14ac:dyDescent="0.3">
      <c r="A18" s="23" t="s">
        <v>25</v>
      </c>
      <c r="B18" s="26">
        <v>-18000</v>
      </c>
      <c r="C18" s="16">
        <f>SUM($B$11:B18)</f>
        <v>536500</v>
      </c>
      <c r="D18" s="16">
        <f t="shared" si="0"/>
        <v>18000</v>
      </c>
    </row>
    <row r="19" spans="1:5" x14ac:dyDescent="0.3">
      <c r="A19" s="8" t="s">
        <v>26</v>
      </c>
      <c r="B19" s="26">
        <v>-42000</v>
      </c>
      <c r="C19" s="16">
        <f>SUM($B$11:B19)</f>
        <v>494500</v>
      </c>
      <c r="D19" s="16">
        <f t="shared" si="0"/>
        <v>42000</v>
      </c>
    </row>
    <row r="20" spans="1:5" ht="17.25" thickBot="1" x14ac:dyDescent="0.35">
      <c r="A20" s="28" t="s">
        <v>28</v>
      </c>
      <c r="B20" s="32">
        <f>SUM(B11:B19)</f>
        <v>494500</v>
      </c>
      <c r="E20" s="16">
        <f>B20</f>
        <v>494500</v>
      </c>
    </row>
    <row r="21" spans="1:5" ht="17.25" thickTop="1" x14ac:dyDescent="0.3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15"/>
  <sheetViews>
    <sheetView showGridLines="0" workbookViewId="0">
      <selection activeCell="C24" sqref="C24"/>
    </sheetView>
  </sheetViews>
  <sheetFormatPr defaultRowHeight="16.5" x14ac:dyDescent="0.3"/>
  <cols>
    <col min="1" max="1" width="3.5" customWidth="1"/>
    <col min="2" max="2" width="24.875" customWidth="1"/>
    <col min="3" max="3" width="53.375" customWidth="1"/>
    <col min="4" max="4" width="1.25" customWidth="1"/>
  </cols>
  <sheetData>
    <row r="1" spans="1:9" ht="51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3" spans="1:9" x14ac:dyDescent="0.3">
      <c r="B3" s="3" t="s">
        <v>1</v>
      </c>
    </row>
    <row r="4" spans="1:9" x14ac:dyDescent="0.3">
      <c r="B4" s="4" t="s">
        <v>2</v>
      </c>
      <c r="C4" s="5" t="s">
        <v>3</v>
      </c>
    </row>
    <row r="5" spans="1:9" x14ac:dyDescent="0.3">
      <c r="B5" s="4" t="s">
        <v>4</v>
      </c>
      <c r="C5" s="5" t="s">
        <v>5</v>
      </c>
    </row>
    <row r="7" spans="1:9" x14ac:dyDescent="0.3">
      <c r="B7" s="3" t="s">
        <v>6</v>
      </c>
    </row>
    <row r="8" spans="1:9" x14ac:dyDescent="0.3">
      <c r="B8" s="4" t="s">
        <v>7</v>
      </c>
      <c r="C8" s="5" t="s">
        <v>8</v>
      </c>
    </row>
    <row r="10" spans="1:9" x14ac:dyDescent="0.3">
      <c r="B10" s="3" t="s">
        <v>9</v>
      </c>
    </row>
    <row r="11" spans="1:9" x14ac:dyDescent="0.3">
      <c r="B11" s="4" t="s">
        <v>7</v>
      </c>
      <c r="C11" s="5" t="s">
        <v>10</v>
      </c>
    </row>
    <row r="12" spans="1:9" x14ac:dyDescent="0.3">
      <c r="B12" s="4" t="s">
        <v>11</v>
      </c>
      <c r="C12" s="5" t="s">
        <v>12</v>
      </c>
    </row>
    <row r="13" spans="1:9" x14ac:dyDescent="0.3">
      <c r="B13" s="6"/>
    </row>
    <row r="14" spans="1:9" x14ac:dyDescent="0.3">
      <c r="B14" s="3" t="s">
        <v>13</v>
      </c>
    </row>
    <row r="15" spans="1:9" x14ac:dyDescent="0.3">
      <c r="B15" s="4" t="s">
        <v>14</v>
      </c>
      <c r="C15" s="5" t="s">
        <v>15</v>
      </c>
    </row>
  </sheetData>
  <hyperlinks>
    <hyperlink ref="C4" r:id="rId1" xr:uid="{00000000-0004-0000-0100-000000000000}"/>
    <hyperlink ref="C5" r:id="rId2" xr:uid="{00000000-0004-0000-0100-000001000000}"/>
    <hyperlink ref="C11" r:id="rId3" xr:uid="{00000000-0004-0000-0100-000002000000}"/>
    <hyperlink ref="C12" r:id="rId4" xr:uid="{00000000-0004-0000-0100-000003000000}"/>
    <hyperlink ref="C8" r:id="rId5" xr:uid="{00000000-0004-0000-0100-000004000000}"/>
    <hyperlink ref="C15" r:id="rId6" xr:uid="{00000000-0004-0000-0100-000005000000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Waterfall Office 365</vt:lpstr>
      <vt:lpstr>Waterfall 2007+</vt:lpstr>
      <vt:lpstr>Waterfall Bar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2017-04-17T23:57:59Z</dcterms:created>
  <dcterms:modified xsi:type="dcterms:W3CDTF">2018-08-07T01:50:26Z</dcterms:modified>
</cp:coreProperties>
</file>