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moth-my.sharepoint.com/personal/website_myonlinetraininghub_com/Documents/Blog Posts/Excel 2007 VLOOKUP Explained/Video/"/>
    </mc:Choice>
  </mc:AlternateContent>
  <xr:revisionPtr revIDLastSave="362" documentId="8_{696AD1E0-A9CB-44D6-A10B-F634002F9461}" xr6:coauthVersionLast="45" xr6:coauthVersionMax="45" xr10:uidLastSave="{D34C5EF9-0F92-4580-9149-4B8583108FC3}"/>
  <bookViews>
    <workbookView xWindow="-120" yWindow="-120" windowWidth="29040" windowHeight="15840" activeTab="1" xr2:uid="{FBEE0547-C1DD-4B7A-A3EB-2BA1446463BC}"/>
  </bookViews>
  <sheets>
    <sheet name="Copyright" sheetId="5" r:id="rId1"/>
    <sheet name="Exact Match" sheetId="2" r:id="rId2"/>
    <sheet name="Approximate Match" sheetId="8" r:id="rId3"/>
    <sheet name="More Resources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17" i="2"/>
  <c r="E17" i="2" l="1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7" i="8" l="1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6" i="8"/>
</calcChain>
</file>

<file path=xl/sharedStrings.xml><?xml version="1.0" encoding="utf-8"?>
<sst xmlns="http://schemas.openxmlformats.org/spreadsheetml/2006/main" count="156" uniqueCount="86">
  <si>
    <t>More Resources</t>
  </si>
  <si>
    <t>Tutorials</t>
  </si>
  <si>
    <t>Excel Functions</t>
  </si>
  <si>
    <t>https://www.myonlinetraininghub.com/excel-functions</t>
  </si>
  <si>
    <t>Charting Blog Posts</t>
  </si>
  <si>
    <t>http://www.myonlinetraininghub.com/category/excel-charts</t>
  </si>
  <si>
    <t>Excel Dashboard Blog Posts</t>
  </si>
  <si>
    <t>http://www.myonlinetraininghub.com/category/excel-dashboard</t>
  </si>
  <si>
    <t>Webinars</t>
  </si>
  <si>
    <t>Excel Dashboards &amp; Power BI</t>
  </si>
  <si>
    <t>http://www.myonlinetraininghub.com/excel-webinars</t>
  </si>
  <si>
    <t>Courses</t>
  </si>
  <si>
    <t>Advanced Excel</t>
  </si>
  <si>
    <t>https://www.myonlinetraininghub.com/excel-expert-upgrade</t>
  </si>
  <si>
    <t>Advanced Excel Formulas</t>
  </si>
  <si>
    <t>https://www.myonlinetraininghub.com/advanced-excel-formulas-course</t>
  </si>
  <si>
    <t>Power Query</t>
  </si>
  <si>
    <t>https://www.myonlinetraininghub.com/excel-power-query-course</t>
  </si>
  <si>
    <t>PivotTable Quick Start</t>
  </si>
  <si>
    <t>https://www.myonlinetraininghub.com/excel-pivottable-course-quick-start</t>
  </si>
  <si>
    <t>Xtreme PivotTables</t>
  </si>
  <si>
    <t>https://www.myonlinetraininghub.com/excel-pivottable-course</t>
  </si>
  <si>
    <t>Power Pivot</t>
  </si>
  <si>
    <t>https://www.myonlinetraininghub.com/power-pivot-course</t>
  </si>
  <si>
    <t>Excel Dashboards</t>
  </si>
  <si>
    <t>http://www.myonlinetraininghub.com/excel-dashboard-course</t>
  </si>
  <si>
    <t>Power BI</t>
  </si>
  <si>
    <t>http://www.myonlinetraininghub.com/power-bi-course</t>
  </si>
  <si>
    <t>Excel for Decision Making Under Uncertainty</t>
  </si>
  <si>
    <t>https://www.myonlinetraininghub.com/excel-for-decision-making-course</t>
  </si>
  <si>
    <t>Excel for Finance Professionals</t>
  </si>
  <si>
    <t>https://www.myonlinetraininghub.com/excel-for-finance-course</t>
  </si>
  <si>
    <t>Excel Analysis ToolPak</t>
  </si>
  <si>
    <t>https://www.myonlinetraininghub.com/excel-analysis-toolpak-course</t>
  </si>
  <si>
    <t>Excel for Customer Service Professionals</t>
  </si>
  <si>
    <t>https://www.myonlinetraininghub.com/excel-for-customer-service-professionals</t>
  </si>
  <si>
    <t>Excel for Operations Management</t>
  </si>
  <si>
    <t>https://www.myonlinetraininghub.com/excel-operations-management-course</t>
  </si>
  <si>
    <t>Financial Modelling</t>
  </si>
  <si>
    <t>https://www.myonlinetraininghub.com/financial-modelling-course</t>
  </si>
  <si>
    <t>Support</t>
  </si>
  <si>
    <t>Excel Forum</t>
  </si>
  <si>
    <t>https://www.myonlinetraininghub.com/excel-forum</t>
  </si>
  <si>
    <t>Copyright Notice</t>
  </si>
  <si>
    <t xml:space="preserve"> </t>
  </si>
  <si>
    <t>Any uses of this workbook and/or data must include the above attribution.</t>
  </si>
  <si>
    <t>The content in this file was created by Mynda Treacy from My Online Training Hub.</t>
  </si>
  <si>
    <t>Individual users are permitted to recreate the examples for personal practice only.</t>
  </si>
  <si>
    <r>
      <t xml:space="preserve">Recreating the examples for training or demonstration to others is </t>
    </r>
    <r>
      <rPr>
        <b/>
        <sz val="14"/>
        <rFont val="Calibri"/>
        <family val="2"/>
        <scheme val="minor"/>
      </rPr>
      <t>not permitted</t>
    </r>
    <r>
      <rPr>
        <sz val="14"/>
        <rFont val="Calibri"/>
        <family val="2"/>
        <scheme val="minor"/>
      </rPr>
      <t>, unless written consent is granted by Mynda Treacy.</t>
    </r>
  </si>
  <si>
    <t>The workbook and any sheets within must be accompanied by the following copyright notice: My Online Training Hub ©.</t>
  </si>
  <si>
    <t>This sheet must remain in any file that uses this data and or these techniques.</t>
  </si>
  <si>
    <t>Date</t>
  </si>
  <si>
    <t>Commission Rates</t>
  </si>
  <si>
    <t>Doug</t>
  </si>
  <si>
    <t>Dave</t>
  </si>
  <si>
    <t>Brian</t>
  </si>
  <si>
    <t>Larry</t>
  </si>
  <si>
    <t>Rob</t>
  </si>
  <si>
    <t>Morgan</t>
  </si>
  <si>
    <t>Jones</t>
  </si>
  <si>
    <t>Gill</t>
  </si>
  <si>
    <t>VLOOKUP Exact Match</t>
  </si>
  <si>
    <t>Rate</t>
  </si>
  <si>
    <t>VLOOKUP Approximate Match</t>
  </si>
  <si>
    <t>Syntax:</t>
  </si>
  <si>
    <t>=VLOOKUP(lookup_value, table_array, col_index_num, range_lookup)</t>
  </si>
  <si>
    <r>
      <rPr>
        <b/>
        <i/>
        <sz val="11"/>
        <color theme="1"/>
        <rFont val="Segoe UI"/>
        <family val="2"/>
      </rPr>
      <t>lookup_value</t>
    </r>
    <r>
      <rPr>
        <sz val="11"/>
        <color theme="1"/>
        <rFont val="Segoe UI"/>
        <family val="2"/>
      </rPr>
      <t xml:space="preserve"> is the item you want to lookup. Can be text, number, a cell reference or expression/formula</t>
    </r>
  </si>
  <si>
    <r>
      <rPr>
        <b/>
        <i/>
        <sz val="11"/>
        <color theme="1"/>
        <rFont val="Segoe UI"/>
        <family val="2"/>
      </rPr>
      <t>lookup_table</t>
    </r>
    <r>
      <rPr>
        <sz val="11"/>
        <color theme="1"/>
        <rFont val="Segoe UI"/>
        <family val="2"/>
      </rPr>
      <t xml:space="preserve"> is where you're looking up the lookup_value. Can be a cell range, table or expression/formula</t>
    </r>
  </si>
  <si>
    <r>
      <rPr>
        <b/>
        <i/>
        <sz val="11"/>
        <color theme="1"/>
        <rFont val="Segoe UI"/>
        <family val="2"/>
      </rPr>
      <t>col_index_num</t>
    </r>
    <r>
      <rPr>
        <sz val="11"/>
        <color theme="1"/>
        <rFont val="Segoe UI"/>
        <family val="2"/>
      </rPr>
      <t xml:space="preserve"> is the column number of the lookup_table containing the data that you want returned</t>
    </r>
  </si>
  <si>
    <r>
      <rPr>
        <b/>
        <i/>
        <sz val="11"/>
        <color theme="1"/>
        <rFont val="Segoe UI"/>
        <family val="2"/>
      </rPr>
      <t>lookup_type</t>
    </r>
    <r>
      <rPr>
        <sz val="11"/>
        <color theme="1"/>
        <rFont val="Segoe UI"/>
        <family val="2"/>
      </rPr>
      <t xml:space="preserve"> is whether you want an exact match between the lookup_value and the lookup_table (FALSE) or an approximate match (TRUE)</t>
    </r>
  </si>
  <si>
    <t>=VLOOKUP(lookup_value, lookup_table, col_index_num, lookup_type)*</t>
  </si>
  <si>
    <t>*I've renamed some of the syntax arguments above so they're more self explanatory. The syntax you will see in Excel is:</t>
  </si>
  <si>
    <t>Column 1</t>
  </si>
  <si>
    <t>Column 2</t>
  </si>
  <si>
    <t>Lookup Table</t>
  </si>
  <si>
    <t>Region</t>
  </si>
  <si>
    <t>Name</t>
  </si>
  <si>
    <t>North</t>
  </si>
  <si>
    <t>South</t>
  </si>
  <si>
    <t>East</t>
  </si>
  <si>
    <t>West</t>
  </si>
  <si>
    <t>Column 3</t>
  </si>
  <si>
    <t>Comm. Rate</t>
  </si>
  <si>
    <t>Sales</t>
  </si>
  <si>
    <t>From</t>
  </si>
  <si>
    <t>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</si>
</sst>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;\-&quot;$&quot;#,##0"/>
    <numFmt numFmtId="43" formatCode="_-* #,##0.00_-;\-* #,##0.00_-;_-* &quot;-&quot;??_-;_-@_-"/>
    <numFmt numFmtId="164" formatCode="@*."/>
    <numFmt numFmtId="165" formatCode="[$-409]d\-mmm\-yy;@"/>
    <numFmt numFmtId="166" formatCode="0.0%"/>
    <numFmt numFmtId="167" formatCode="_-* #,##0_-;\-* #,##0_-;_-* &quot;-&quot;??_-;_-@_-"/>
    <numFmt numFmtId="168" formatCode="&quot;$&quot;#,##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0"/>
      <name val="Segoe UI Light"/>
      <family val="2"/>
    </font>
    <font>
      <sz val="24"/>
      <color theme="0"/>
      <name val="Segoe UI"/>
      <family val="2"/>
    </font>
    <font>
      <sz val="11"/>
      <color theme="1"/>
      <name val="Segoe UI"/>
      <family val="2"/>
    </font>
    <font>
      <sz val="20"/>
      <color theme="0"/>
      <name val="Segoe U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theme="1"/>
      <name val="Segoe UI"/>
      <family val="2"/>
    </font>
    <font>
      <b/>
      <i/>
      <sz val="11"/>
      <color theme="1"/>
      <name val="Segoe UI"/>
      <family val="2"/>
    </font>
    <font>
      <i/>
      <sz val="11"/>
      <color theme="1"/>
      <name val="Segoe UI"/>
      <family val="2"/>
    </font>
    <font>
      <b/>
      <sz val="10"/>
      <color theme="5" tint="-0.249977111117893"/>
      <name val="Arial"/>
      <family val="2"/>
    </font>
    <font>
      <b/>
      <sz val="10"/>
      <color theme="5" tint="-0.249977111117893"/>
      <name val="Segoe UI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Dashed">
        <color theme="5"/>
      </left>
      <right/>
      <top style="mediumDashed">
        <color theme="5"/>
      </top>
      <bottom style="mediumDashed">
        <color theme="5"/>
      </bottom>
      <diagonal/>
    </border>
    <border>
      <left/>
      <right/>
      <top style="mediumDashed">
        <color theme="5"/>
      </top>
      <bottom style="mediumDashed">
        <color theme="5"/>
      </bottom>
      <diagonal/>
    </border>
    <border>
      <left/>
      <right style="mediumDashed">
        <color theme="5"/>
      </right>
      <top style="mediumDashed">
        <color theme="5"/>
      </top>
      <bottom style="mediumDashed">
        <color theme="5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left" indent="1"/>
    </xf>
    <xf numFmtId="0" fontId="2" fillId="0" borderId="0" xfId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/>
    <xf numFmtId="0" fontId="6" fillId="2" borderId="0" xfId="0" applyFont="1" applyFill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165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6" fontId="10" fillId="0" borderId="1" xfId="3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7" fontId="11" fillId="0" borderId="0" xfId="2" applyNumberFormat="1" applyFont="1"/>
    <xf numFmtId="0" fontId="12" fillId="0" borderId="0" xfId="0" applyFont="1"/>
    <xf numFmtId="166" fontId="13" fillId="0" borderId="0" xfId="3" applyNumberFormat="1" applyFont="1"/>
    <xf numFmtId="0" fontId="13" fillId="0" borderId="0" xfId="0" applyFont="1"/>
    <xf numFmtId="165" fontId="0" fillId="0" borderId="0" xfId="0" applyNumberFormat="1" applyAlignment="1">
      <alignment horizontal="right"/>
    </xf>
    <xf numFmtId="0" fontId="10" fillId="0" borderId="1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quotePrefix="1" applyAlignment="1">
      <alignment horizontal="left" indent="1"/>
    </xf>
    <xf numFmtId="0" fontId="11" fillId="0" borderId="0" xfId="0" applyFont="1" applyAlignment="1">
      <alignment horizontal="left" indent="1"/>
    </xf>
    <xf numFmtId="5" fontId="11" fillId="0" borderId="0" xfId="2" applyNumberFormat="1" applyFont="1"/>
    <xf numFmtId="166" fontId="10" fillId="0" borderId="1" xfId="3" applyNumberFormat="1" applyFont="1" applyBorder="1" applyAlignment="1">
      <alignment horizontal="centerContinuous"/>
    </xf>
    <xf numFmtId="0" fontId="15" fillId="3" borderId="0" xfId="0" applyFont="1" applyFill="1" applyAlignment="1">
      <alignment horizontal="left" indent="1"/>
    </xf>
    <xf numFmtId="0" fontId="5" fillId="3" borderId="0" xfId="0" quotePrefix="1" applyFont="1" applyFill="1"/>
    <xf numFmtId="0" fontId="5" fillId="3" borderId="0" xfId="0" applyFont="1" applyFill="1"/>
    <xf numFmtId="0" fontId="17" fillId="0" borderId="0" xfId="0" quotePrefix="1" applyFont="1"/>
    <xf numFmtId="0" fontId="17" fillId="0" borderId="0" xfId="0" applyFont="1"/>
    <xf numFmtId="167" fontId="18" fillId="0" borderId="0" xfId="2" applyNumberFormat="1" applyFont="1" applyAlignment="1">
      <alignment horizontal="center"/>
    </xf>
    <xf numFmtId="0" fontId="20" fillId="0" borderId="1" xfId="0" applyFont="1" applyBorder="1"/>
    <xf numFmtId="0" fontId="5" fillId="0" borderId="1" xfId="0" applyFont="1" applyBorder="1" applyAlignment="1">
      <alignment horizontal="centerContinuous"/>
    </xf>
    <xf numFmtId="0" fontId="20" fillId="0" borderId="1" xfId="0" applyFont="1" applyBorder="1" applyAlignment="1">
      <alignment horizontal="left" indent="1"/>
    </xf>
    <xf numFmtId="0" fontId="20" fillId="0" borderId="0" xfId="0" applyFont="1" applyAlignment="1">
      <alignment horizontal="left" indent="1"/>
    </xf>
    <xf numFmtId="0" fontId="20" fillId="0" borderId="1" xfId="0" applyFont="1" applyBorder="1" applyAlignment="1">
      <alignment horizontal="center"/>
    </xf>
    <xf numFmtId="166" fontId="0" fillId="0" borderId="0" xfId="3" applyNumberFormat="1" applyFont="1" applyAlignment="1">
      <alignment horizontal="center"/>
    </xf>
    <xf numFmtId="0" fontId="18" fillId="0" borderId="2" xfId="0" applyFont="1" applyBorder="1" applyAlignment="1">
      <alignment horizontal="centerContinuous"/>
    </xf>
    <xf numFmtId="0" fontId="19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9" fontId="12" fillId="0" borderId="0" xfId="3" applyFont="1" applyBorder="1" applyAlignment="1">
      <alignment horizontal="center"/>
    </xf>
    <xf numFmtId="166" fontId="10" fillId="0" borderId="1" xfId="3" applyNumberFormat="1" applyFont="1" applyBorder="1" applyAlignment="1">
      <alignment horizontal="left"/>
    </xf>
    <xf numFmtId="9" fontId="12" fillId="0" borderId="0" xfId="3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9" fontId="14" fillId="0" borderId="0" xfId="3" applyFont="1" applyAlignment="1">
      <alignment horizontal="center"/>
    </xf>
    <xf numFmtId="168" fontId="14" fillId="0" borderId="0" xfId="2" applyNumberFormat="1" applyFont="1" applyAlignment="1">
      <alignment horizontal="center"/>
    </xf>
    <xf numFmtId="0" fontId="13" fillId="0" borderId="1" xfId="0" applyFont="1" applyBorder="1" applyAlignment="1">
      <alignment horizontal="centerContinuous"/>
    </xf>
    <xf numFmtId="0" fontId="14" fillId="0" borderId="1" xfId="0" applyFont="1" applyBorder="1" applyAlignment="1">
      <alignment horizontal="centerContinuous"/>
    </xf>
    <xf numFmtId="9" fontId="11" fillId="0" borderId="0" xfId="3" applyFont="1"/>
    <xf numFmtId="5" fontId="11" fillId="0" borderId="0" xfId="2" quotePrefix="1" applyNumberFormat="1" applyFont="1"/>
    <xf numFmtId="0" fontId="3" fillId="4" borderId="0" xfId="0" applyFont="1" applyFill="1" applyAlignment="1">
      <alignment vertical="center"/>
    </xf>
    <xf numFmtId="0" fontId="0" fillId="4" borderId="0" xfId="0" applyFill="1"/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myonlinetraininghub.com/excel-vlookup-formulas-explained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sv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yonlinetraininghub.com/excel-vlookup-sorted-list-explained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361950</xdr:colOff>
      <xdr:row>0</xdr:row>
      <xdr:rowOff>66675</xdr:rowOff>
    </xdr:from>
    <xdr:to>
      <xdr:col>16</xdr:col>
      <xdr:colOff>544231</xdr:colOff>
      <xdr:row>0</xdr:row>
      <xdr:rowOff>600291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181E66-71EF-4EA5-8907-B56454474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66675"/>
          <a:ext cx="3230281" cy="533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466725</xdr:colOff>
      <xdr:row>0</xdr:row>
      <xdr:rowOff>47625</xdr:rowOff>
    </xdr:from>
    <xdr:to>
      <xdr:col>14</xdr:col>
      <xdr:colOff>572806</xdr:colOff>
      <xdr:row>0</xdr:row>
      <xdr:rowOff>581241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0FBD60-6D75-4488-AB8E-70976F83C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5" y="47625"/>
          <a:ext cx="3230281" cy="533616"/>
        </a:xfrm>
        <a:prstGeom prst="rect">
          <a:avLst/>
        </a:prstGeom>
      </xdr:spPr>
    </xdr:pic>
    <xdr:clientData/>
  </xdr:twoCellAnchor>
  <xdr:twoCellAnchor editAs="oneCell">
    <xdr:from>
      <xdr:col>6</xdr:col>
      <xdr:colOff>57149</xdr:colOff>
      <xdr:row>0</xdr:row>
      <xdr:rowOff>152400</xdr:rowOff>
    </xdr:from>
    <xdr:to>
      <xdr:col>8</xdr:col>
      <xdr:colOff>428625</xdr:colOff>
      <xdr:row>0</xdr:row>
      <xdr:rowOff>447675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D912425-136F-47E4-93DC-2B71C7701F7A}"/>
            </a:ext>
          </a:extLst>
        </xdr:cNvPr>
        <xdr:cNvSpPr/>
      </xdr:nvSpPr>
      <xdr:spPr>
        <a:xfrm>
          <a:off x="3590924" y="152400"/>
          <a:ext cx="1838326" cy="29527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latin typeface="Segoe UI" panose="020B0502040204020203" pitchFamily="34" charset="0"/>
              <a:cs typeface="Segoe UI" panose="020B0502040204020203" pitchFamily="34" charset="0"/>
            </a:rPr>
            <a:t>click here to read tutorial</a:t>
          </a:r>
        </a:p>
      </xdr:txBody>
    </xdr:sp>
    <xdr:clientData/>
  </xdr:twoCellAnchor>
  <xdr:twoCellAnchor editAs="oneCell">
    <xdr:from>
      <xdr:col>7</xdr:col>
      <xdr:colOff>0</xdr:colOff>
      <xdr:row>25</xdr:row>
      <xdr:rowOff>114300</xdr:rowOff>
    </xdr:from>
    <xdr:to>
      <xdr:col>10</xdr:col>
      <xdr:colOff>57151</xdr:colOff>
      <xdr:row>28</xdr:row>
      <xdr:rowOff>114300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13C5DB6A-4C65-40DE-9E56-13F14530E6BB}"/>
            </a:ext>
          </a:extLst>
        </xdr:cNvPr>
        <xdr:cNvGrpSpPr/>
      </xdr:nvGrpSpPr>
      <xdr:grpSpPr>
        <a:xfrm>
          <a:off x="4238625" y="5781675"/>
          <a:ext cx="2324101" cy="628650"/>
          <a:chOff x="6091767" y="5181600"/>
          <a:chExt cx="1879373" cy="628650"/>
        </a:xfrm>
      </xdr:grpSpPr>
      <xdr:sp macro="" textlink="">
        <xdr:nvSpPr>
          <xdr:cNvPr id="4" name="Speech Bubble: Rectangle 3">
            <a:extLst>
              <a:ext uri="{FF2B5EF4-FFF2-40B4-BE49-F238E27FC236}">
                <a16:creationId xmlns:a16="http://schemas.microsoft.com/office/drawing/2014/main" id="{40AB2C3E-E560-4C68-A3CD-839A55687B23}"/>
              </a:ext>
            </a:extLst>
          </xdr:cNvPr>
          <xdr:cNvSpPr/>
        </xdr:nvSpPr>
        <xdr:spPr>
          <a:xfrm>
            <a:off x="6091767" y="5181600"/>
            <a:ext cx="1879373" cy="628650"/>
          </a:xfrm>
          <a:prstGeom prst="wedgeRectCallout">
            <a:avLst>
              <a:gd name="adj1" fmla="val -20374"/>
              <a:gd name="adj2" fmla="val -59052"/>
            </a:avLst>
          </a:prstGeom>
          <a:ln w="19050">
            <a:prstDash val="dash"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r"/>
            <a:r>
              <a:rPr lang="en-AU" sz="1100">
                <a:solidFill>
                  <a:schemeClr val="accent2">
                    <a:lumMod val="75000"/>
                  </a:schemeClr>
                </a:solidFill>
              </a:rPr>
              <a:t>The</a:t>
            </a:r>
            <a:r>
              <a:rPr lang="en-AU" sz="1100" baseline="0">
                <a:solidFill>
                  <a:schemeClr val="accent2">
                    <a:lumMod val="75000"/>
                  </a:schemeClr>
                </a:solidFill>
              </a:rPr>
              <a:t> lookup value must always</a:t>
            </a:r>
          </a:p>
          <a:p>
            <a:pPr algn="r"/>
            <a:r>
              <a:rPr lang="en-AU" sz="1100" baseline="0">
                <a:solidFill>
                  <a:schemeClr val="accent2">
                    <a:lumMod val="75000"/>
                  </a:schemeClr>
                </a:solidFill>
              </a:rPr>
              <a:t>be in the first column of</a:t>
            </a:r>
          </a:p>
          <a:p>
            <a:pPr algn="r"/>
            <a:r>
              <a:rPr lang="en-AU" sz="1100" baseline="0">
                <a:solidFill>
                  <a:schemeClr val="accent2">
                    <a:lumMod val="75000"/>
                  </a:schemeClr>
                </a:solidFill>
              </a:rPr>
              <a:t>the lookup table.</a:t>
            </a:r>
            <a:endParaRPr lang="en-AU" sz="1100">
              <a:solidFill>
                <a:schemeClr val="accent2">
                  <a:lumMod val="75000"/>
                </a:schemeClr>
              </a:solidFill>
            </a:endParaRPr>
          </a:p>
        </xdr:txBody>
      </xdr:sp>
      <xdr:pic>
        <xdr:nvPicPr>
          <xdr:cNvPr id="6" name="Graphic 5" descr="Megaphone1">
            <a:extLst>
              <a:ext uri="{FF2B5EF4-FFF2-40B4-BE49-F238E27FC236}">
                <a16:creationId xmlns:a16="http://schemas.microsoft.com/office/drawing/2014/main" id="{48C5CC95-68A0-447C-8802-5AE7482943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6099471" y="5248274"/>
            <a:ext cx="462884" cy="552451"/>
          </a:xfrm>
          <a:prstGeom prst="rect">
            <a:avLst/>
          </a:prstGeom>
        </xdr:spPr>
      </xdr:pic>
    </xdr:grpSp>
    <xdr:clientData/>
  </xdr:twoCellAnchor>
  <xdr:twoCellAnchor editAs="oneCell">
    <xdr:from>
      <xdr:col>7</xdr:col>
      <xdr:colOff>0</xdr:colOff>
      <xdr:row>16</xdr:row>
      <xdr:rowOff>28576</xdr:rowOff>
    </xdr:from>
    <xdr:to>
      <xdr:col>7</xdr:col>
      <xdr:colOff>733426</xdr:colOff>
      <xdr:row>24</xdr:row>
      <xdr:rowOff>9526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4E0EC9F-20EE-4F45-B448-A70A2456FFE3}"/>
            </a:ext>
          </a:extLst>
        </xdr:cNvPr>
        <xdr:cNvSpPr/>
      </xdr:nvSpPr>
      <xdr:spPr>
        <a:xfrm>
          <a:off x="3238500" y="3810001"/>
          <a:ext cx="733426" cy="1657350"/>
        </a:xfrm>
        <a:prstGeom prst="rect">
          <a:avLst/>
        </a:prstGeom>
        <a:noFill/>
        <a:ln w="19050">
          <a:solidFill>
            <a:schemeClr val="accent2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 editAs="oneCell">
    <xdr:from>
      <xdr:col>8</xdr:col>
      <xdr:colOff>19050</xdr:colOff>
      <xdr:row>16</xdr:row>
      <xdr:rowOff>28576</xdr:rowOff>
    </xdr:from>
    <xdr:to>
      <xdr:col>9</xdr:col>
      <xdr:colOff>0</xdr:colOff>
      <xdr:row>24</xdr:row>
      <xdr:rowOff>9526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1AB2BDDB-0A3C-41D5-A079-34BF6B969645}"/>
            </a:ext>
          </a:extLst>
        </xdr:cNvPr>
        <xdr:cNvSpPr/>
      </xdr:nvSpPr>
      <xdr:spPr>
        <a:xfrm>
          <a:off x="4019550" y="3810001"/>
          <a:ext cx="800100" cy="1657350"/>
        </a:xfrm>
        <a:prstGeom prst="rect">
          <a:avLst/>
        </a:prstGeom>
        <a:noFill/>
        <a:ln w="19050">
          <a:solidFill>
            <a:schemeClr val="accent2"/>
          </a:solidFill>
          <a:prstDash val="dash"/>
          <a:extLst>
            <a:ext uri="{C807C97D-BFC1-408E-A445-0C87EB9F89A2}">
              <ask:lineSketchStyleProps xmlns:ask="http://schemas.microsoft.com/office/drawing/2018/sketchyshapes" sd="691127627">
                <a:custGeom>
                  <a:avLst/>
                  <a:gdLst>
                    <a:gd name="connsiteX0" fmla="*/ 0 w 752475"/>
                    <a:gd name="connsiteY0" fmla="*/ 0 h 1743075"/>
                    <a:gd name="connsiteX1" fmla="*/ 391287 w 752475"/>
                    <a:gd name="connsiteY1" fmla="*/ 0 h 1743075"/>
                    <a:gd name="connsiteX2" fmla="*/ 752475 w 752475"/>
                    <a:gd name="connsiteY2" fmla="*/ 0 h 1743075"/>
                    <a:gd name="connsiteX3" fmla="*/ 752475 w 752475"/>
                    <a:gd name="connsiteY3" fmla="*/ 598456 h 1743075"/>
                    <a:gd name="connsiteX4" fmla="*/ 752475 w 752475"/>
                    <a:gd name="connsiteY4" fmla="*/ 1162050 h 1743075"/>
                    <a:gd name="connsiteX5" fmla="*/ 752475 w 752475"/>
                    <a:gd name="connsiteY5" fmla="*/ 1743075 h 1743075"/>
                    <a:gd name="connsiteX6" fmla="*/ 368713 w 752475"/>
                    <a:gd name="connsiteY6" fmla="*/ 1743075 h 1743075"/>
                    <a:gd name="connsiteX7" fmla="*/ 0 w 752475"/>
                    <a:gd name="connsiteY7" fmla="*/ 1743075 h 1743075"/>
                    <a:gd name="connsiteX8" fmla="*/ 0 w 752475"/>
                    <a:gd name="connsiteY8" fmla="*/ 1179481 h 1743075"/>
                    <a:gd name="connsiteX9" fmla="*/ 0 w 752475"/>
                    <a:gd name="connsiteY9" fmla="*/ 598456 h 1743075"/>
                    <a:gd name="connsiteX10" fmla="*/ 0 w 752475"/>
                    <a:gd name="connsiteY10" fmla="*/ 0 h 1743075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</a:cxnLst>
                  <a:rect l="l" t="t" r="r" b="b"/>
                  <a:pathLst>
                    <a:path w="752475" h="1743075" extrusionOk="0">
                      <a:moveTo>
                        <a:pt x="0" y="0"/>
                      </a:moveTo>
                      <a:cubicBezTo>
                        <a:pt x="135505" y="-23124"/>
                        <a:pt x="252537" y="6027"/>
                        <a:pt x="391287" y="0"/>
                      </a:cubicBezTo>
                      <a:cubicBezTo>
                        <a:pt x="530037" y="-6027"/>
                        <a:pt x="642714" y="23226"/>
                        <a:pt x="752475" y="0"/>
                      </a:cubicBezTo>
                      <a:cubicBezTo>
                        <a:pt x="793660" y="258440"/>
                        <a:pt x="700713" y="320967"/>
                        <a:pt x="752475" y="598456"/>
                      </a:cubicBezTo>
                      <a:cubicBezTo>
                        <a:pt x="804237" y="875945"/>
                        <a:pt x="729895" y="987440"/>
                        <a:pt x="752475" y="1162050"/>
                      </a:cubicBezTo>
                      <a:cubicBezTo>
                        <a:pt x="775055" y="1336660"/>
                        <a:pt x="724324" y="1542468"/>
                        <a:pt x="752475" y="1743075"/>
                      </a:cubicBezTo>
                      <a:cubicBezTo>
                        <a:pt x="644836" y="1773850"/>
                        <a:pt x="517873" y="1741743"/>
                        <a:pt x="368713" y="1743075"/>
                      </a:cubicBezTo>
                      <a:cubicBezTo>
                        <a:pt x="219553" y="1744407"/>
                        <a:pt x="152588" y="1699068"/>
                        <a:pt x="0" y="1743075"/>
                      </a:cubicBezTo>
                      <a:cubicBezTo>
                        <a:pt x="-45405" y="1495189"/>
                        <a:pt x="10959" y="1370295"/>
                        <a:pt x="0" y="1179481"/>
                      </a:cubicBezTo>
                      <a:cubicBezTo>
                        <a:pt x="-10959" y="988667"/>
                        <a:pt x="41776" y="825940"/>
                        <a:pt x="0" y="598456"/>
                      </a:cubicBezTo>
                      <a:cubicBezTo>
                        <a:pt x="-41776" y="370972"/>
                        <a:pt x="38529" y="141947"/>
                        <a:pt x="0" y="0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 editAs="oneCell">
    <xdr:from>
      <xdr:col>9</xdr:col>
      <xdr:colOff>66675</xdr:colOff>
      <xdr:row>16</xdr:row>
      <xdr:rowOff>28576</xdr:rowOff>
    </xdr:from>
    <xdr:to>
      <xdr:col>10</xdr:col>
      <xdr:colOff>0</xdr:colOff>
      <xdr:row>24</xdr:row>
      <xdr:rowOff>9526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73B0B42D-82D9-4BFF-B785-D6CF195EC1E5}"/>
            </a:ext>
          </a:extLst>
        </xdr:cNvPr>
        <xdr:cNvSpPr/>
      </xdr:nvSpPr>
      <xdr:spPr>
        <a:xfrm>
          <a:off x="4886325" y="3810001"/>
          <a:ext cx="619125" cy="1657350"/>
        </a:xfrm>
        <a:prstGeom prst="rect">
          <a:avLst/>
        </a:prstGeom>
        <a:noFill/>
        <a:ln w="19050">
          <a:solidFill>
            <a:schemeClr val="accent2"/>
          </a:solidFill>
          <a:prstDash val="dash"/>
          <a:extLst>
            <a:ext uri="{C807C97D-BFC1-408E-A445-0C87EB9F89A2}">
              <ask:lineSketchStyleProps xmlns:ask="http://schemas.microsoft.com/office/drawing/2018/sketchyshapes" sd="691127627">
                <a:custGeom>
                  <a:avLst/>
                  <a:gdLst>
                    <a:gd name="connsiteX0" fmla="*/ 0 w 752475"/>
                    <a:gd name="connsiteY0" fmla="*/ 0 h 1743075"/>
                    <a:gd name="connsiteX1" fmla="*/ 391287 w 752475"/>
                    <a:gd name="connsiteY1" fmla="*/ 0 h 1743075"/>
                    <a:gd name="connsiteX2" fmla="*/ 752475 w 752475"/>
                    <a:gd name="connsiteY2" fmla="*/ 0 h 1743075"/>
                    <a:gd name="connsiteX3" fmla="*/ 752475 w 752475"/>
                    <a:gd name="connsiteY3" fmla="*/ 598456 h 1743075"/>
                    <a:gd name="connsiteX4" fmla="*/ 752475 w 752475"/>
                    <a:gd name="connsiteY4" fmla="*/ 1162050 h 1743075"/>
                    <a:gd name="connsiteX5" fmla="*/ 752475 w 752475"/>
                    <a:gd name="connsiteY5" fmla="*/ 1743075 h 1743075"/>
                    <a:gd name="connsiteX6" fmla="*/ 368713 w 752475"/>
                    <a:gd name="connsiteY6" fmla="*/ 1743075 h 1743075"/>
                    <a:gd name="connsiteX7" fmla="*/ 0 w 752475"/>
                    <a:gd name="connsiteY7" fmla="*/ 1743075 h 1743075"/>
                    <a:gd name="connsiteX8" fmla="*/ 0 w 752475"/>
                    <a:gd name="connsiteY8" fmla="*/ 1179481 h 1743075"/>
                    <a:gd name="connsiteX9" fmla="*/ 0 w 752475"/>
                    <a:gd name="connsiteY9" fmla="*/ 598456 h 1743075"/>
                    <a:gd name="connsiteX10" fmla="*/ 0 w 752475"/>
                    <a:gd name="connsiteY10" fmla="*/ 0 h 1743075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</a:cxnLst>
                  <a:rect l="l" t="t" r="r" b="b"/>
                  <a:pathLst>
                    <a:path w="752475" h="1743075" extrusionOk="0">
                      <a:moveTo>
                        <a:pt x="0" y="0"/>
                      </a:moveTo>
                      <a:cubicBezTo>
                        <a:pt x="135505" y="-23124"/>
                        <a:pt x="252537" y="6027"/>
                        <a:pt x="391287" y="0"/>
                      </a:cubicBezTo>
                      <a:cubicBezTo>
                        <a:pt x="530037" y="-6027"/>
                        <a:pt x="642714" y="23226"/>
                        <a:pt x="752475" y="0"/>
                      </a:cubicBezTo>
                      <a:cubicBezTo>
                        <a:pt x="793660" y="258440"/>
                        <a:pt x="700713" y="320967"/>
                        <a:pt x="752475" y="598456"/>
                      </a:cubicBezTo>
                      <a:cubicBezTo>
                        <a:pt x="804237" y="875945"/>
                        <a:pt x="729895" y="987440"/>
                        <a:pt x="752475" y="1162050"/>
                      </a:cubicBezTo>
                      <a:cubicBezTo>
                        <a:pt x="775055" y="1336660"/>
                        <a:pt x="724324" y="1542468"/>
                        <a:pt x="752475" y="1743075"/>
                      </a:cubicBezTo>
                      <a:cubicBezTo>
                        <a:pt x="644836" y="1773850"/>
                        <a:pt x="517873" y="1741743"/>
                        <a:pt x="368713" y="1743075"/>
                      </a:cubicBezTo>
                      <a:cubicBezTo>
                        <a:pt x="219553" y="1744407"/>
                        <a:pt x="152588" y="1699068"/>
                        <a:pt x="0" y="1743075"/>
                      </a:cubicBezTo>
                      <a:cubicBezTo>
                        <a:pt x="-45405" y="1495189"/>
                        <a:pt x="10959" y="1370295"/>
                        <a:pt x="0" y="1179481"/>
                      </a:cubicBezTo>
                      <a:cubicBezTo>
                        <a:pt x="-10959" y="988667"/>
                        <a:pt x="41776" y="825940"/>
                        <a:pt x="0" y="598456"/>
                      </a:cubicBezTo>
                      <a:cubicBezTo>
                        <a:pt x="-41776" y="370972"/>
                        <a:pt x="38529" y="141947"/>
                        <a:pt x="0" y="0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0</xdr:colOff>
      <xdr:row>13</xdr:row>
      <xdr:rowOff>76200</xdr:rowOff>
    </xdr:from>
    <xdr:to>
      <xdr:col>4</xdr:col>
      <xdr:colOff>771525</xdr:colOff>
      <xdr:row>14</xdr:row>
      <xdr:rowOff>95250</xdr:rowOff>
    </xdr:to>
    <xdr:sp macro="" textlink="">
      <xdr:nvSpPr>
        <xdr:cNvPr id="5" name="Speech Bubble: Rectangle 4">
          <a:extLst>
            <a:ext uri="{FF2B5EF4-FFF2-40B4-BE49-F238E27FC236}">
              <a16:creationId xmlns:a16="http://schemas.microsoft.com/office/drawing/2014/main" id="{56351742-D46C-4F09-9A7D-366EEAFA7088}"/>
            </a:ext>
          </a:extLst>
        </xdr:cNvPr>
        <xdr:cNvSpPr/>
      </xdr:nvSpPr>
      <xdr:spPr>
        <a:xfrm>
          <a:off x="1428750" y="3219450"/>
          <a:ext cx="1333500" cy="238125"/>
        </a:xfrm>
        <a:prstGeom prst="wedgeRectCallout">
          <a:avLst>
            <a:gd name="adj1" fmla="val 19792"/>
            <a:gd name="adj2" fmla="val 74621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AU" sz="1000"/>
            <a:t>VLOOKUP - COLUMNS</a:t>
          </a:r>
        </a:p>
      </xdr:txBody>
    </xdr:sp>
    <xdr:clientData/>
  </xdr:twoCellAnchor>
  <xdr:twoCellAnchor>
    <xdr:from>
      <xdr:col>5</xdr:col>
      <xdr:colOff>9525</xdr:colOff>
      <xdr:row>13</xdr:row>
      <xdr:rowOff>76200</xdr:rowOff>
    </xdr:from>
    <xdr:to>
      <xdr:col>6</xdr:col>
      <xdr:colOff>466725</xdr:colOff>
      <xdr:row>14</xdr:row>
      <xdr:rowOff>95250</xdr:rowOff>
    </xdr:to>
    <xdr:sp macro="" textlink="">
      <xdr:nvSpPr>
        <xdr:cNvPr id="11" name="Speech Bubble: Rectangle 10">
          <a:extLst>
            <a:ext uri="{FF2B5EF4-FFF2-40B4-BE49-F238E27FC236}">
              <a16:creationId xmlns:a16="http://schemas.microsoft.com/office/drawing/2014/main" id="{B2E0E077-BE78-42EB-9DDC-EFD0D102BAF6}"/>
            </a:ext>
          </a:extLst>
        </xdr:cNvPr>
        <xdr:cNvSpPr/>
      </xdr:nvSpPr>
      <xdr:spPr>
        <a:xfrm>
          <a:off x="2819400" y="3219450"/>
          <a:ext cx="1181100" cy="238125"/>
        </a:xfrm>
        <a:prstGeom prst="wedgeRectCallout">
          <a:avLst>
            <a:gd name="adj1" fmla="val -22608"/>
            <a:gd name="adj2" fmla="val 78621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AU" sz="1000"/>
            <a:t>VLOOKUP - MATCH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381000</xdr:colOff>
      <xdr:row>0</xdr:row>
      <xdr:rowOff>47625</xdr:rowOff>
    </xdr:from>
    <xdr:to>
      <xdr:col>14</xdr:col>
      <xdr:colOff>563281</xdr:colOff>
      <xdr:row>0</xdr:row>
      <xdr:rowOff>581241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192032-45CF-4062-8390-D5C643F12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575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6</xdr:col>
      <xdr:colOff>171451</xdr:colOff>
      <xdr:row>0</xdr:row>
      <xdr:rowOff>142875</xdr:rowOff>
    </xdr:from>
    <xdr:to>
      <xdr:col>9</xdr:col>
      <xdr:colOff>209551</xdr:colOff>
      <xdr:row>0</xdr:row>
      <xdr:rowOff>438150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A5EE338-0381-4CD1-965F-547E9C333DEB}"/>
            </a:ext>
          </a:extLst>
        </xdr:cNvPr>
        <xdr:cNvSpPr/>
      </xdr:nvSpPr>
      <xdr:spPr>
        <a:xfrm>
          <a:off x="4143376" y="142875"/>
          <a:ext cx="1809750" cy="29527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latin typeface="Segoe UI" panose="020B0502040204020203" pitchFamily="34" charset="0"/>
              <a:cs typeface="Segoe UI" panose="020B0502040204020203" pitchFamily="34" charset="0"/>
            </a:rPr>
            <a:t>click here to read tutorial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3933825</xdr:colOff>
      <xdr:row>0</xdr:row>
      <xdr:rowOff>57150</xdr:rowOff>
    </xdr:from>
    <xdr:ext cx="3230281" cy="53361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866E5-B64D-4628-AEE5-11DA8E16A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57150"/>
          <a:ext cx="3230281" cy="5336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onlinetraininghub.com/power-bi-course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://www.myonlinetraininghub.com/category/excel-dashboard" TargetMode="Externa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://www.myonlinetraininghub.com/excel-dashboard-course" TargetMode="External"/><Relationship Id="rId5" Type="http://schemas.openxmlformats.org/officeDocument/2006/relationships/hyperlink" Target="https://www.myonlinetraininghub.com/excel-forum" TargetMode="External"/><Relationship Id="rId4" Type="http://schemas.openxmlformats.org/officeDocument/2006/relationships/hyperlink" Target="http://www.myonlinetraininghub.com/excel-webina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A8689-294F-425B-92D5-0A64A793B10E}">
  <dimension ref="A1:Q11"/>
  <sheetViews>
    <sheetView showGridLines="0" workbookViewId="0">
      <selection activeCell="A3" sqref="A3"/>
    </sheetView>
  </sheetViews>
  <sheetFormatPr defaultRowHeight="15" x14ac:dyDescent="0.25"/>
  <cols>
    <col min="1" max="1" width="4.85546875" customWidth="1"/>
  </cols>
  <sheetData>
    <row r="1" spans="1:17" ht="52.5" customHeight="1" x14ac:dyDescent="0.25">
      <c r="A1" s="7"/>
      <c r="B1" s="7" t="s">
        <v>43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8.75" x14ac:dyDescent="0.3">
      <c r="B3" s="8" t="s">
        <v>44</v>
      </c>
    </row>
    <row r="4" spans="1:17" ht="18.75" x14ac:dyDescent="0.25">
      <c r="B4" s="9" t="s">
        <v>46</v>
      </c>
    </row>
    <row r="5" spans="1:17" ht="18.75" x14ac:dyDescent="0.25">
      <c r="B5" s="9" t="s">
        <v>47</v>
      </c>
    </row>
    <row r="6" spans="1:17" ht="18.75" x14ac:dyDescent="0.25">
      <c r="B6" s="9" t="s">
        <v>48</v>
      </c>
    </row>
    <row r="7" spans="1:17" ht="18.75" x14ac:dyDescent="0.25">
      <c r="B7" s="9"/>
    </row>
    <row r="8" spans="1:17" ht="18.75" x14ac:dyDescent="0.25">
      <c r="B8" s="9" t="s">
        <v>49</v>
      </c>
    </row>
    <row r="10" spans="1:17" ht="18.75" x14ac:dyDescent="0.25">
      <c r="B10" s="9" t="s">
        <v>50</v>
      </c>
    </row>
    <row r="11" spans="1:17" ht="18.75" x14ac:dyDescent="0.25">
      <c r="B11" s="9" t="s">
        <v>45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751F1-0960-4650-BC6D-021B2F78A774}">
  <dimension ref="A1:O45"/>
  <sheetViews>
    <sheetView showGridLines="0" tabSelected="1" workbookViewId="0">
      <selection activeCell="H17" sqref="H17"/>
    </sheetView>
  </sheetViews>
  <sheetFormatPr defaultRowHeight="16.5" x14ac:dyDescent="0.3"/>
  <cols>
    <col min="1" max="1" width="1.5703125" style="6" customWidth="1"/>
    <col min="2" max="2" width="10.140625" style="6" bestFit="1" customWidth="1"/>
    <col min="3" max="3" width="9.7109375" style="6" customWidth="1"/>
    <col min="4" max="4" width="8.42578125" style="6" bestFit="1" customWidth="1"/>
    <col min="5" max="5" width="12.28515625" style="6" bestFit="1" customWidth="1"/>
    <col min="6" max="6" width="10.85546875" style="6" customWidth="1"/>
    <col min="7" max="7" width="10.5703125" style="6" customWidth="1"/>
    <col min="8" max="8" width="11.42578125" style="6" customWidth="1"/>
    <col min="9" max="9" width="12.28515625" style="6" customWidth="1"/>
    <col min="10" max="10" width="10.28515625" style="6" customWidth="1"/>
    <col min="11" max="16384" width="9.140625" style="6"/>
  </cols>
  <sheetData>
    <row r="1" spans="1:15" ht="48.75" customHeight="1" x14ac:dyDescent="0.3">
      <c r="A1" s="4" t="s">
        <v>61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x14ac:dyDescent="0.3">
      <c r="B3" s="25" t="s">
        <v>64</v>
      </c>
      <c r="C3" s="26" t="s">
        <v>70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5" spans="1:15" x14ac:dyDescent="0.3">
      <c r="B5" s="6" t="s">
        <v>66</v>
      </c>
    </row>
    <row r="6" spans="1:15" x14ac:dyDescent="0.3">
      <c r="B6" s="6" t="s">
        <v>67</v>
      </c>
    </row>
    <row r="7" spans="1:15" x14ac:dyDescent="0.3">
      <c r="B7" s="6" t="s">
        <v>68</v>
      </c>
    </row>
    <row r="8" spans="1:15" x14ac:dyDescent="0.3">
      <c r="B8" s="6" t="s">
        <v>69</v>
      </c>
    </row>
    <row r="10" spans="1:15" x14ac:dyDescent="0.3">
      <c r="B10" s="29" t="s">
        <v>71</v>
      </c>
    </row>
    <row r="11" spans="1:15" x14ac:dyDescent="0.3">
      <c r="B11" s="28" t="s">
        <v>65</v>
      </c>
    </row>
    <row r="12" spans="1:15" x14ac:dyDescent="0.3">
      <c r="B12" s="28"/>
    </row>
    <row r="13" spans="1:15" ht="17.25" thickBot="1" x14ac:dyDescent="0.35">
      <c r="B13" s="28"/>
    </row>
    <row r="14" spans="1:15" ht="17.25" thickBot="1" x14ac:dyDescent="0.35">
      <c r="H14" s="37" t="s">
        <v>74</v>
      </c>
      <c r="I14" s="38"/>
      <c r="J14" s="39"/>
    </row>
    <row r="15" spans="1:15" x14ac:dyDescent="0.3">
      <c r="C15"/>
      <c r="H15" s="24" t="s">
        <v>52</v>
      </c>
      <c r="I15" s="24"/>
      <c r="J15" s="32"/>
    </row>
    <row r="16" spans="1:15" x14ac:dyDescent="0.3">
      <c r="B16" s="10" t="s">
        <v>51</v>
      </c>
      <c r="C16" s="19" t="s">
        <v>76</v>
      </c>
      <c r="D16" s="11" t="s">
        <v>83</v>
      </c>
      <c r="E16" s="12" t="s">
        <v>82</v>
      </c>
      <c r="F16" s="41" t="s">
        <v>75</v>
      </c>
      <c r="G16" s="13"/>
      <c r="H16" s="31" t="s">
        <v>76</v>
      </c>
      <c r="I16" s="35" t="s">
        <v>62</v>
      </c>
      <c r="J16" s="33" t="s">
        <v>75</v>
      </c>
    </row>
    <row r="17" spans="2:10" x14ac:dyDescent="0.3">
      <c r="B17" s="18">
        <v>43468</v>
      </c>
      <c r="C17" s="20" t="s">
        <v>53</v>
      </c>
      <c r="D17" s="23">
        <v>3112</v>
      </c>
      <c r="E17" s="40">
        <f>VLOOKUP($C17,$H$17:$J$24,COLUMNS($H:I), FALSE)</f>
        <v>0.06</v>
      </c>
      <c r="F17" s="42" t="str">
        <f>VLOOKUP($C17,$H$17:$J$24,MATCH(F$16,$H$16:$J$16,0),FALSE)</f>
        <v>North</v>
      </c>
      <c r="G17" s="15"/>
      <c r="H17" t="s">
        <v>53</v>
      </c>
      <c r="I17" s="36">
        <v>0.06</v>
      </c>
      <c r="J17" s="34" t="s">
        <v>77</v>
      </c>
    </row>
    <row r="18" spans="2:10" x14ac:dyDescent="0.3">
      <c r="B18" s="18">
        <v>43485</v>
      </c>
      <c r="C18" s="22" t="s">
        <v>58</v>
      </c>
      <c r="D18" s="23">
        <v>2328</v>
      </c>
      <c r="E18" s="40">
        <f>VLOOKUP($C18,$H$17:$J$24,COLUMNS($H:I),FALSE)</f>
        <v>0.04</v>
      </c>
      <c r="F18" s="42" t="str">
        <f t="shared" ref="F18:F45" si="0">VLOOKUP($C18,$H$17:$J$24,MATCH(F$16,$H$16:$J$16,0),FALSE)</f>
        <v>West</v>
      </c>
      <c r="G18" s="15"/>
      <c r="H18" t="s">
        <v>54</v>
      </c>
      <c r="I18" s="36">
        <v>0.05</v>
      </c>
      <c r="J18" s="34" t="s">
        <v>78</v>
      </c>
    </row>
    <row r="19" spans="2:10" x14ac:dyDescent="0.3">
      <c r="B19" s="18">
        <v>43502</v>
      </c>
      <c r="C19" s="20" t="s">
        <v>54</v>
      </c>
      <c r="D19" s="23">
        <v>3850</v>
      </c>
      <c r="E19" s="40">
        <f>VLOOKUP($C19,$H$17:$J$24,COLUMNS($H:I),FALSE)</f>
        <v>0.05</v>
      </c>
      <c r="F19" s="42" t="str">
        <f t="shared" si="0"/>
        <v>South</v>
      </c>
      <c r="G19" s="15"/>
      <c r="H19" t="s">
        <v>55</v>
      </c>
      <c r="I19" s="36">
        <v>0.04</v>
      </c>
      <c r="J19" s="34" t="s">
        <v>77</v>
      </c>
    </row>
    <row r="20" spans="2:10" x14ac:dyDescent="0.3">
      <c r="B20" s="18">
        <v>43519</v>
      </c>
      <c r="C20" s="20" t="s">
        <v>60</v>
      </c>
      <c r="D20" s="23">
        <v>7620</v>
      </c>
      <c r="E20" s="40">
        <f>VLOOKUP($C20,$H$17:$J$24,COLUMNS($H:I),FALSE)</f>
        <v>0.04</v>
      </c>
      <c r="F20" s="42" t="str">
        <f t="shared" si="0"/>
        <v>North</v>
      </c>
      <c r="G20" s="15"/>
      <c r="H20" t="s">
        <v>56</v>
      </c>
      <c r="I20" s="36">
        <v>0.04</v>
      </c>
      <c r="J20" s="34" t="s">
        <v>79</v>
      </c>
    </row>
    <row r="21" spans="2:10" x14ac:dyDescent="0.3">
      <c r="B21" s="18">
        <v>43537</v>
      </c>
      <c r="C21" s="20" t="s">
        <v>54</v>
      </c>
      <c r="D21" s="23">
        <v>2313</v>
      </c>
      <c r="E21" s="40">
        <f>VLOOKUP($C21,$H$17:$J$24,COLUMNS($H:I),FALSE)</f>
        <v>0.05</v>
      </c>
      <c r="F21" s="42" t="str">
        <f t="shared" si="0"/>
        <v>South</v>
      </c>
      <c r="G21" s="15"/>
      <c r="H21" t="s">
        <v>57</v>
      </c>
      <c r="I21" s="36">
        <v>0.05</v>
      </c>
      <c r="J21" s="34" t="s">
        <v>78</v>
      </c>
    </row>
    <row r="22" spans="2:10" x14ac:dyDescent="0.3">
      <c r="B22" s="18">
        <v>43571</v>
      </c>
      <c r="C22" s="20" t="s">
        <v>55</v>
      </c>
      <c r="D22" s="23">
        <v>1565</v>
      </c>
      <c r="E22" s="40">
        <f>VLOOKUP($C22,$H$17:$J$24,COLUMNS($H:I),FALSE)</f>
        <v>0.04</v>
      </c>
      <c r="F22" s="42" t="str">
        <f t="shared" si="0"/>
        <v>North</v>
      </c>
      <c r="G22" s="15"/>
      <c r="H22" t="s">
        <v>58</v>
      </c>
      <c r="I22" s="36">
        <v>0.04</v>
      </c>
      <c r="J22" s="34" t="s">
        <v>80</v>
      </c>
    </row>
    <row r="23" spans="2:10" x14ac:dyDescent="0.3">
      <c r="B23" s="18">
        <v>43588</v>
      </c>
      <c r="C23" s="20" t="s">
        <v>56</v>
      </c>
      <c r="D23" s="23">
        <v>5740</v>
      </c>
      <c r="E23" s="40">
        <f>VLOOKUP($C23,$H$17:$J$24,COLUMNS($H:I),FALSE)</f>
        <v>0.04</v>
      </c>
      <c r="F23" s="42" t="str">
        <f t="shared" si="0"/>
        <v>East</v>
      </c>
      <c r="G23" s="14"/>
      <c r="H23" t="s">
        <v>59</v>
      </c>
      <c r="I23" s="36">
        <v>0.06</v>
      </c>
      <c r="J23" s="34" t="s">
        <v>80</v>
      </c>
    </row>
    <row r="24" spans="2:10" x14ac:dyDescent="0.3">
      <c r="B24" s="18">
        <v>43605</v>
      </c>
      <c r="C24" s="20" t="s">
        <v>57</v>
      </c>
      <c r="D24" s="23">
        <v>5840</v>
      </c>
      <c r="E24" s="40">
        <f>VLOOKUP($C24,$H$17:$J$24,COLUMNS($H:I),FALSE)</f>
        <v>0.05</v>
      </c>
      <c r="F24" s="42" t="str">
        <f t="shared" si="0"/>
        <v>South</v>
      </c>
      <c r="G24" s="14"/>
      <c r="H24" t="s">
        <v>60</v>
      </c>
      <c r="I24" s="36">
        <v>0.04</v>
      </c>
      <c r="J24" s="34" t="s">
        <v>77</v>
      </c>
    </row>
    <row r="25" spans="2:10" x14ac:dyDescent="0.3">
      <c r="B25" s="18">
        <v>43639</v>
      </c>
      <c r="C25" s="20" t="s">
        <v>58</v>
      </c>
      <c r="D25" s="23">
        <v>1884</v>
      </c>
      <c r="E25" s="40">
        <f>VLOOKUP($C25,$H$17:$J$24,COLUMNS($H:I),FALSE)</f>
        <v>0.04</v>
      </c>
      <c r="F25" s="42" t="str">
        <f t="shared" si="0"/>
        <v>West</v>
      </c>
      <c r="G25" s="14"/>
      <c r="H25" s="30" t="s">
        <v>72</v>
      </c>
      <c r="I25" s="30" t="s">
        <v>73</v>
      </c>
      <c r="J25" s="30" t="s">
        <v>81</v>
      </c>
    </row>
    <row r="26" spans="2:10" x14ac:dyDescent="0.3">
      <c r="B26" s="18">
        <v>43690</v>
      </c>
      <c r="C26" s="20" t="s">
        <v>59</v>
      </c>
      <c r="D26" s="23">
        <v>548</v>
      </c>
      <c r="E26" s="40">
        <f>VLOOKUP($C26,$H$17:$J$24,COLUMNS($H:I),FALSE)</f>
        <v>0.06</v>
      </c>
      <c r="F26" s="42" t="str">
        <f t="shared" si="0"/>
        <v>West</v>
      </c>
      <c r="G26" s="14"/>
    </row>
    <row r="27" spans="2:10" x14ac:dyDescent="0.3">
      <c r="B27" s="18">
        <v>43707</v>
      </c>
      <c r="C27" s="20" t="s">
        <v>55</v>
      </c>
      <c r="D27" s="23">
        <v>4128</v>
      </c>
      <c r="E27" s="40">
        <f>VLOOKUP($C27,$H$17:$J$24,COLUMNS($H:I),FALSE)</f>
        <v>0.04</v>
      </c>
      <c r="F27" s="42" t="str">
        <f t="shared" si="0"/>
        <v>North</v>
      </c>
      <c r="G27" s="14"/>
      <c r="H27" s="14"/>
      <c r="I27" s="16"/>
    </row>
    <row r="28" spans="2:10" x14ac:dyDescent="0.3">
      <c r="B28" s="18">
        <v>43724</v>
      </c>
      <c r="C28" s="20" t="s">
        <v>57</v>
      </c>
      <c r="D28" s="23">
        <v>4640</v>
      </c>
      <c r="E28" s="40">
        <f>VLOOKUP($C28,$H$17:$J$24,COLUMNS($H:I),FALSE)</f>
        <v>0.05</v>
      </c>
      <c r="F28" s="42" t="str">
        <f t="shared" si="0"/>
        <v>South</v>
      </c>
      <c r="G28" s="14"/>
      <c r="H28" s="14"/>
      <c r="I28" s="16"/>
    </row>
    <row r="29" spans="2:10" x14ac:dyDescent="0.3">
      <c r="B29" s="18">
        <v>43758</v>
      </c>
      <c r="C29" s="20" t="s">
        <v>59</v>
      </c>
      <c r="D29" s="23">
        <v>2125</v>
      </c>
      <c r="E29" s="40">
        <f>VLOOKUP($C29,$H$17:$J$24,COLUMNS($H:I),FALSE)</f>
        <v>0.06</v>
      </c>
      <c r="F29" s="42" t="str">
        <f t="shared" si="0"/>
        <v>West</v>
      </c>
      <c r="G29" s="14"/>
      <c r="H29" s="14"/>
      <c r="I29" s="16"/>
    </row>
    <row r="30" spans="2:10" x14ac:dyDescent="0.3">
      <c r="B30" s="18">
        <v>43775</v>
      </c>
      <c r="C30" s="20" t="s">
        <v>53</v>
      </c>
      <c r="D30" s="23">
        <v>639</v>
      </c>
      <c r="E30" s="40">
        <f>VLOOKUP($C30,$H$17:$J$24,COLUMNS($H:I),FALSE)</f>
        <v>0.06</v>
      </c>
      <c r="F30" s="42" t="str">
        <f t="shared" si="0"/>
        <v>North</v>
      </c>
      <c r="G30" s="14"/>
      <c r="H30" s="14"/>
      <c r="I30" s="16"/>
    </row>
    <row r="31" spans="2:10" x14ac:dyDescent="0.3">
      <c r="B31" s="18">
        <v>43792</v>
      </c>
      <c r="C31" s="20" t="s">
        <v>53</v>
      </c>
      <c r="D31" s="23">
        <v>4110</v>
      </c>
      <c r="E31" s="40">
        <f>VLOOKUP($C31,$H$17:$J$24,COLUMNS($H:I),FALSE)</f>
        <v>0.06</v>
      </c>
      <c r="F31" s="42" t="str">
        <f t="shared" si="0"/>
        <v>North</v>
      </c>
      <c r="G31" s="14"/>
      <c r="H31" s="14"/>
      <c r="I31" s="16"/>
    </row>
    <row r="32" spans="2:10" x14ac:dyDescent="0.3">
      <c r="B32" s="18">
        <v>43809</v>
      </c>
      <c r="C32" s="20" t="s">
        <v>53</v>
      </c>
      <c r="D32" s="23">
        <v>969</v>
      </c>
      <c r="E32" s="40">
        <f>VLOOKUP($C32,$H$17:$J$24,COLUMNS($H:I),FALSE)</f>
        <v>0.06</v>
      </c>
      <c r="F32" s="42" t="str">
        <f t="shared" si="0"/>
        <v>North</v>
      </c>
      <c r="G32" s="14"/>
      <c r="H32" s="14"/>
      <c r="I32" s="16"/>
    </row>
    <row r="33" spans="2:9" x14ac:dyDescent="0.3">
      <c r="B33" s="18">
        <v>43826</v>
      </c>
      <c r="C33" s="20" t="s">
        <v>54</v>
      </c>
      <c r="D33" s="23">
        <v>802</v>
      </c>
      <c r="E33" s="40">
        <f>VLOOKUP($C33,$H$17:$J$24,COLUMNS($H:I),FALSE)</f>
        <v>0.05</v>
      </c>
      <c r="F33" s="42" t="str">
        <f t="shared" si="0"/>
        <v>South</v>
      </c>
      <c r="G33" s="14"/>
      <c r="H33" s="14"/>
      <c r="I33" s="16"/>
    </row>
    <row r="34" spans="2:9" x14ac:dyDescent="0.3">
      <c r="B34" s="18">
        <v>43911</v>
      </c>
      <c r="C34" s="20" t="s">
        <v>54</v>
      </c>
      <c r="D34" s="23">
        <v>3420</v>
      </c>
      <c r="E34" s="40">
        <f>VLOOKUP($C34,$H$17:$J$24,COLUMNS($H:I),FALSE)</f>
        <v>0.05</v>
      </c>
      <c r="F34" s="42" t="str">
        <f t="shared" si="0"/>
        <v>South</v>
      </c>
      <c r="G34" s="14"/>
      <c r="H34" s="14"/>
      <c r="I34" s="16"/>
    </row>
    <row r="35" spans="2:9" x14ac:dyDescent="0.3">
      <c r="B35" s="18">
        <v>43928</v>
      </c>
      <c r="C35" s="20" t="s">
        <v>54</v>
      </c>
      <c r="D35" s="23">
        <v>3560</v>
      </c>
      <c r="E35" s="40">
        <f>VLOOKUP($C35,$H$17:$J$24,COLUMNS($H:I),FALSE)</f>
        <v>0.05</v>
      </c>
      <c r="F35" s="42" t="str">
        <f t="shared" si="0"/>
        <v>South</v>
      </c>
      <c r="G35" s="14"/>
      <c r="H35" s="14"/>
      <c r="I35" s="16"/>
    </row>
    <row r="36" spans="2:9" x14ac:dyDescent="0.3">
      <c r="B36" s="18">
        <v>43945</v>
      </c>
      <c r="C36" s="20" t="s">
        <v>54</v>
      </c>
      <c r="D36" s="23">
        <v>1636</v>
      </c>
      <c r="E36" s="40">
        <f>VLOOKUP($C36,$H$17:$J$24,COLUMNS($H:I),FALSE)</f>
        <v>0.05</v>
      </c>
      <c r="F36" s="42" t="str">
        <f t="shared" si="0"/>
        <v>South</v>
      </c>
      <c r="G36" s="14"/>
      <c r="H36" s="14"/>
      <c r="I36" s="16"/>
    </row>
    <row r="37" spans="2:9" x14ac:dyDescent="0.3">
      <c r="B37" s="18">
        <v>43962</v>
      </c>
      <c r="C37" s="20" t="s">
        <v>54</v>
      </c>
      <c r="D37" s="23">
        <v>3888</v>
      </c>
      <c r="E37" s="40">
        <f>VLOOKUP($C37,$H$17:$J$24,COLUMNS($H:I),FALSE)</f>
        <v>0.05</v>
      </c>
      <c r="F37" s="42" t="str">
        <f t="shared" si="0"/>
        <v>South</v>
      </c>
      <c r="G37" s="14"/>
      <c r="H37" s="14"/>
      <c r="I37" s="16"/>
    </row>
    <row r="38" spans="2:9" x14ac:dyDescent="0.3">
      <c r="B38" s="18">
        <v>43996</v>
      </c>
      <c r="C38" s="20" t="s">
        <v>56</v>
      </c>
      <c r="D38" s="23">
        <v>6630</v>
      </c>
      <c r="E38" s="40">
        <f>VLOOKUP($C38,$H$17:$J$24,COLUMNS($H:I),FALSE)</f>
        <v>0.04</v>
      </c>
      <c r="F38" s="42" t="str">
        <f t="shared" si="0"/>
        <v>East</v>
      </c>
      <c r="G38" s="14"/>
      <c r="H38" s="14"/>
      <c r="I38" s="16"/>
    </row>
    <row r="39" spans="2:9" x14ac:dyDescent="0.3">
      <c r="B39" s="18">
        <v>44013</v>
      </c>
      <c r="C39" s="20" t="s">
        <v>55</v>
      </c>
      <c r="D39" s="23">
        <v>3800</v>
      </c>
      <c r="E39" s="40">
        <f>VLOOKUP($C39,$H$17:$J$24,COLUMNS($H:I),FALSE)</f>
        <v>0.04</v>
      </c>
      <c r="F39" s="42" t="str">
        <f t="shared" si="0"/>
        <v>North</v>
      </c>
      <c r="G39" s="14"/>
      <c r="H39" s="14"/>
      <c r="I39" s="16"/>
    </row>
    <row r="40" spans="2:9" x14ac:dyDescent="0.3">
      <c r="B40" s="18">
        <v>44030</v>
      </c>
      <c r="C40" s="20" t="s">
        <v>56</v>
      </c>
      <c r="D40" s="23">
        <v>1605</v>
      </c>
      <c r="E40" s="40">
        <f>VLOOKUP($C40,$H$17:$J$24,COLUMNS($H:I),FALSE)</f>
        <v>0.04</v>
      </c>
      <c r="F40" s="42" t="str">
        <f t="shared" si="0"/>
        <v>East</v>
      </c>
      <c r="G40" s="14"/>
      <c r="H40" s="14"/>
      <c r="I40" s="16"/>
    </row>
    <row r="41" spans="2:9" x14ac:dyDescent="0.3">
      <c r="B41" s="18">
        <v>44047</v>
      </c>
      <c r="C41" s="20" t="s">
        <v>57</v>
      </c>
      <c r="D41" s="23">
        <v>1989</v>
      </c>
      <c r="E41" s="40">
        <f>VLOOKUP($C41,$H$17:$J$24,COLUMNS($H:I),FALSE)</f>
        <v>0.05</v>
      </c>
      <c r="F41" s="42" t="str">
        <f t="shared" si="0"/>
        <v>South</v>
      </c>
      <c r="G41" s="14"/>
      <c r="H41" s="14"/>
      <c r="I41" s="16"/>
    </row>
    <row r="42" spans="2:9" x14ac:dyDescent="0.3">
      <c r="B42" s="18">
        <v>44064</v>
      </c>
      <c r="C42" s="20" t="s">
        <v>57</v>
      </c>
      <c r="D42" s="23">
        <v>3040</v>
      </c>
      <c r="E42" s="40">
        <f>VLOOKUP($C42,$H$17:$J$24,COLUMNS($H:I),FALSE)</f>
        <v>0.05</v>
      </c>
      <c r="F42" s="42" t="str">
        <f t="shared" si="0"/>
        <v>South</v>
      </c>
      <c r="G42" s="14"/>
      <c r="H42" s="14"/>
      <c r="I42" s="16"/>
    </row>
    <row r="43" spans="2:9" x14ac:dyDescent="0.3">
      <c r="B43" s="18">
        <v>44081</v>
      </c>
      <c r="C43" s="21" t="s">
        <v>55</v>
      </c>
      <c r="D43" s="23">
        <v>2760</v>
      </c>
      <c r="E43" s="40">
        <f>VLOOKUP($C43,$H$17:$J$24,COLUMNS($H:I),FALSE)</f>
        <v>0.04</v>
      </c>
      <c r="F43" s="42" t="str">
        <f t="shared" si="0"/>
        <v>North</v>
      </c>
      <c r="G43" s="14"/>
      <c r="H43" s="14"/>
      <c r="I43" s="16"/>
    </row>
    <row r="44" spans="2:9" x14ac:dyDescent="0.3">
      <c r="B44" s="18">
        <v>44098</v>
      </c>
      <c r="C44" s="20" t="s">
        <v>54</v>
      </c>
      <c r="D44" s="23">
        <v>2448</v>
      </c>
      <c r="E44" s="40">
        <f>VLOOKUP($C44,$H$17:$J$24,COLUMNS($H:I),FALSE)</f>
        <v>0.05</v>
      </c>
      <c r="F44" s="42" t="str">
        <f t="shared" si="0"/>
        <v>South</v>
      </c>
      <c r="G44" s="14"/>
      <c r="H44" s="14"/>
      <c r="I44" s="16"/>
    </row>
    <row r="45" spans="2:9" x14ac:dyDescent="0.3">
      <c r="B45" s="18">
        <v>44132</v>
      </c>
      <c r="C45" s="20" t="s">
        <v>56</v>
      </c>
      <c r="D45" s="23">
        <v>2223</v>
      </c>
      <c r="E45" s="40">
        <f>VLOOKUP($C45,$H$17:$J$24,COLUMNS($H:I),FALSE)</f>
        <v>0.04</v>
      </c>
      <c r="F45" s="42" t="str">
        <f t="shared" si="0"/>
        <v>East</v>
      </c>
      <c r="G45" s="14"/>
      <c r="H45" s="14"/>
      <c r="I45" s="16"/>
    </row>
  </sheetData>
  <sortState xmlns:xlrd2="http://schemas.microsoft.com/office/spreadsheetml/2017/richdata2" ref="B17:E45">
    <sortCondition ref="B16:B45"/>
  </sortState>
  <phoneticPr fontId="2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870F7-739D-4EDA-A64D-855BA56D1903}">
  <dimension ref="A1:O34"/>
  <sheetViews>
    <sheetView showGridLines="0" workbookViewId="0">
      <selection activeCell="K5" sqref="K5"/>
    </sheetView>
  </sheetViews>
  <sheetFormatPr defaultRowHeight="16.5" x14ac:dyDescent="0.3"/>
  <cols>
    <col min="1" max="1" width="3.42578125" style="6" customWidth="1"/>
    <col min="2" max="2" width="10.140625" style="6" bestFit="1" customWidth="1"/>
    <col min="3" max="3" width="13.28515625" style="6" customWidth="1"/>
    <col min="4" max="4" width="6.5703125" style="6" bestFit="1" customWidth="1"/>
    <col min="5" max="5" width="8.42578125" style="6" bestFit="1" customWidth="1"/>
    <col min="6" max="6" width="17.7109375" style="6" bestFit="1" customWidth="1"/>
    <col min="7" max="9" width="8.85546875" style="6" customWidth="1"/>
    <col min="10" max="16384" width="9.140625" style="6"/>
  </cols>
  <sheetData>
    <row r="1" spans="1:15" ht="48.75" customHeight="1" x14ac:dyDescent="0.3">
      <c r="A1" s="4" t="s">
        <v>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x14ac:dyDescent="0.3">
      <c r="C3"/>
      <c r="D3"/>
    </row>
    <row r="4" spans="1:15" x14ac:dyDescent="0.3">
      <c r="B4"/>
      <c r="C4"/>
      <c r="D4" s="17"/>
      <c r="E4" s="17"/>
      <c r="F4" s="17"/>
      <c r="G4" s="47" t="s">
        <v>52</v>
      </c>
      <c r="H4" s="46"/>
      <c r="I4" s="46"/>
      <c r="J4" s="17"/>
    </row>
    <row r="5" spans="1:15" x14ac:dyDescent="0.3">
      <c r="B5" s="10" t="s">
        <v>51</v>
      </c>
      <c r="C5" s="19" t="s">
        <v>76</v>
      </c>
      <c r="D5" s="43" t="s">
        <v>83</v>
      </c>
      <c r="E5" s="11" t="s">
        <v>62</v>
      </c>
      <c r="F5" s="13"/>
      <c r="G5" s="12" t="s">
        <v>84</v>
      </c>
      <c r="H5" s="12" t="s">
        <v>85</v>
      </c>
      <c r="I5" s="12" t="s">
        <v>62</v>
      </c>
      <c r="J5" s="17"/>
    </row>
    <row r="6" spans="1:15" x14ac:dyDescent="0.3">
      <c r="B6" s="18">
        <v>43468</v>
      </c>
      <c r="C6" s="20" t="s">
        <v>53</v>
      </c>
      <c r="D6" s="49">
        <v>3112</v>
      </c>
      <c r="E6" s="48">
        <f>VLOOKUP(D6,$G$6:$I$13,3,1)</f>
        <v>0.05</v>
      </c>
      <c r="F6" s="15"/>
      <c r="G6" s="45">
        <v>0</v>
      </c>
      <c r="H6" s="45">
        <v>500</v>
      </c>
      <c r="I6" s="44">
        <v>0.01</v>
      </c>
      <c r="J6" s="17"/>
    </row>
    <row r="7" spans="1:15" x14ac:dyDescent="0.3">
      <c r="B7" s="18">
        <v>43485</v>
      </c>
      <c r="C7" s="22" t="s">
        <v>58</v>
      </c>
      <c r="D7" s="23">
        <v>2328</v>
      </c>
      <c r="E7" s="48">
        <f t="shared" ref="E7:E34" si="0">VLOOKUP(D7,$G$6:$I$13,3,1)</f>
        <v>0.04</v>
      </c>
      <c r="F7" s="15"/>
      <c r="G7" s="45">
        <v>501</v>
      </c>
      <c r="H7" s="45">
        <v>1000</v>
      </c>
      <c r="I7" s="44">
        <v>0.02</v>
      </c>
      <c r="J7" s="17"/>
    </row>
    <row r="8" spans="1:15" x14ac:dyDescent="0.3">
      <c r="B8" s="18">
        <v>43502</v>
      </c>
      <c r="C8" s="20" t="s">
        <v>54</v>
      </c>
      <c r="D8" s="23">
        <v>3850</v>
      </c>
      <c r="E8" s="48">
        <f t="shared" si="0"/>
        <v>0.05</v>
      </c>
      <c r="F8" s="15"/>
      <c r="G8" s="45">
        <v>1001</v>
      </c>
      <c r="H8" s="45">
        <v>2000</v>
      </c>
      <c r="I8" s="44">
        <v>0.03</v>
      </c>
      <c r="J8" s="17"/>
    </row>
    <row r="9" spans="1:15" x14ac:dyDescent="0.3">
      <c r="B9" s="18">
        <v>43519</v>
      </c>
      <c r="C9" s="20" t="s">
        <v>60</v>
      </c>
      <c r="D9" s="23">
        <v>7620</v>
      </c>
      <c r="E9" s="48">
        <f t="shared" si="0"/>
        <v>0.08</v>
      </c>
      <c r="F9" s="15"/>
      <c r="G9" s="45">
        <v>2001</v>
      </c>
      <c r="H9" s="45">
        <v>3000</v>
      </c>
      <c r="I9" s="44">
        <v>0.04</v>
      </c>
      <c r="J9" s="17"/>
    </row>
    <row r="10" spans="1:15" x14ac:dyDescent="0.3">
      <c r="B10" s="18">
        <v>43537</v>
      </c>
      <c r="C10" s="20" t="s">
        <v>54</v>
      </c>
      <c r="D10" s="23">
        <v>2313</v>
      </c>
      <c r="E10" s="48">
        <f t="shared" si="0"/>
        <v>0.04</v>
      </c>
      <c r="F10" s="15"/>
      <c r="G10" s="45">
        <v>3001</v>
      </c>
      <c r="H10" s="45">
        <v>4000</v>
      </c>
      <c r="I10" s="44">
        <v>0.05</v>
      </c>
      <c r="J10" s="17"/>
    </row>
    <row r="11" spans="1:15" x14ac:dyDescent="0.3">
      <c r="B11" s="18">
        <v>43571</v>
      </c>
      <c r="C11" s="20" t="s">
        <v>55</v>
      </c>
      <c r="D11" s="23">
        <v>1565</v>
      </c>
      <c r="E11" s="48">
        <f t="shared" si="0"/>
        <v>0.03</v>
      </c>
      <c r="F11" s="15"/>
      <c r="G11" s="45">
        <v>4001</v>
      </c>
      <c r="H11" s="45">
        <v>5000</v>
      </c>
      <c r="I11" s="44">
        <v>0.06</v>
      </c>
      <c r="J11" s="17"/>
    </row>
    <row r="12" spans="1:15" x14ac:dyDescent="0.3">
      <c r="B12" s="18">
        <v>43588</v>
      </c>
      <c r="C12" s="20" t="s">
        <v>56</v>
      </c>
      <c r="D12" s="23">
        <v>5740</v>
      </c>
      <c r="E12" s="48">
        <f t="shared" si="0"/>
        <v>7.0000000000000007E-2</v>
      </c>
      <c r="F12" s="14"/>
      <c r="G12" s="45">
        <v>5001</v>
      </c>
      <c r="H12" s="45">
        <v>6000</v>
      </c>
      <c r="I12" s="44">
        <v>7.0000000000000007E-2</v>
      </c>
      <c r="J12" s="17"/>
    </row>
    <row r="13" spans="1:15" x14ac:dyDescent="0.3">
      <c r="B13" s="18">
        <v>43605</v>
      </c>
      <c r="C13" s="20" t="s">
        <v>57</v>
      </c>
      <c r="D13" s="23">
        <v>5840</v>
      </c>
      <c r="E13" s="48">
        <f t="shared" si="0"/>
        <v>7.0000000000000007E-2</v>
      </c>
      <c r="F13" s="14"/>
      <c r="G13" s="45">
        <v>6001</v>
      </c>
      <c r="H13" s="45">
        <v>7000</v>
      </c>
      <c r="I13" s="44">
        <v>0.08</v>
      </c>
      <c r="J13" s="17"/>
    </row>
    <row r="14" spans="1:15" x14ac:dyDescent="0.3">
      <c r="B14" s="18">
        <v>43639</v>
      </c>
      <c r="C14" s="20" t="s">
        <v>58</v>
      </c>
      <c r="D14" s="23">
        <v>1884</v>
      </c>
      <c r="E14" s="48">
        <f t="shared" si="0"/>
        <v>0.03</v>
      </c>
      <c r="F14" s="14"/>
      <c r="G14" s="14"/>
      <c r="H14" s="16"/>
      <c r="I14" s="17"/>
      <c r="J14" s="17"/>
    </row>
    <row r="15" spans="1:15" x14ac:dyDescent="0.3">
      <c r="B15" s="18">
        <v>43690</v>
      </c>
      <c r="C15" s="20" t="s">
        <v>59</v>
      </c>
      <c r="D15" s="23">
        <v>548</v>
      </c>
      <c r="E15" s="48">
        <f t="shared" si="0"/>
        <v>0.02</v>
      </c>
      <c r="F15" s="14"/>
      <c r="G15" s="14"/>
      <c r="H15" s="16"/>
      <c r="I15" s="17"/>
      <c r="J15" s="17"/>
    </row>
    <row r="16" spans="1:15" x14ac:dyDescent="0.3">
      <c r="B16" s="18">
        <v>43707</v>
      </c>
      <c r="C16" s="20" t="s">
        <v>55</v>
      </c>
      <c r="D16" s="23">
        <v>4128</v>
      </c>
      <c r="E16" s="48">
        <f t="shared" si="0"/>
        <v>0.06</v>
      </c>
      <c r="F16" s="14"/>
      <c r="G16" s="14"/>
      <c r="H16" s="16"/>
      <c r="I16" s="17"/>
      <c r="J16" s="17"/>
    </row>
    <row r="17" spans="2:10" x14ac:dyDescent="0.3">
      <c r="B17" s="18">
        <v>43724</v>
      </c>
      <c r="C17" s="20" t="s">
        <v>57</v>
      </c>
      <c r="D17" s="23">
        <v>4640</v>
      </c>
      <c r="E17" s="48">
        <f t="shared" si="0"/>
        <v>0.06</v>
      </c>
      <c r="F17" s="14"/>
      <c r="G17" s="14"/>
      <c r="H17" s="16"/>
      <c r="I17" s="17"/>
      <c r="J17" s="17"/>
    </row>
    <row r="18" spans="2:10" x14ac:dyDescent="0.3">
      <c r="B18" s="18">
        <v>43758</v>
      </c>
      <c r="C18" s="20" t="s">
        <v>59</v>
      </c>
      <c r="D18" s="23">
        <v>2125</v>
      </c>
      <c r="E18" s="48">
        <f t="shared" si="0"/>
        <v>0.04</v>
      </c>
      <c r="F18" s="14"/>
      <c r="G18" s="14"/>
      <c r="H18" s="16"/>
      <c r="I18" s="17"/>
      <c r="J18" s="17"/>
    </row>
    <row r="19" spans="2:10" x14ac:dyDescent="0.3">
      <c r="B19" s="18">
        <v>43775</v>
      </c>
      <c r="C19" s="20" t="s">
        <v>53</v>
      </c>
      <c r="D19" s="23">
        <v>639</v>
      </c>
      <c r="E19" s="48">
        <f t="shared" si="0"/>
        <v>0.02</v>
      </c>
    </row>
    <row r="20" spans="2:10" x14ac:dyDescent="0.3">
      <c r="B20" s="18">
        <v>43792</v>
      </c>
      <c r="C20" s="20" t="s">
        <v>53</v>
      </c>
      <c r="D20" s="23">
        <v>4110</v>
      </c>
      <c r="E20" s="48">
        <f t="shared" si="0"/>
        <v>0.06</v>
      </c>
    </row>
    <row r="21" spans="2:10" x14ac:dyDescent="0.3">
      <c r="B21" s="18">
        <v>43809</v>
      </c>
      <c r="C21" s="20" t="s">
        <v>53</v>
      </c>
      <c r="D21" s="23">
        <v>969</v>
      </c>
      <c r="E21" s="48">
        <f t="shared" si="0"/>
        <v>0.02</v>
      </c>
    </row>
    <row r="22" spans="2:10" x14ac:dyDescent="0.3">
      <c r="B22" s="18">
        <v>43826</v>
      </c>
      <c r="C22" s="20" t="s">
        <v>54</v>
      </c>
      <c r="D22" s="23">
        <v>802</v>
      </c>
      <c r="E22" s="48">
        <f t="shared" si="0"/>
        <v>0.02</v>
      </c>
    </row>
    <row r="23" spans="2:10" x14ac:dyDescent="0.3">
      <c r="B23" s="18">
        <v>43911</v>
      </c>
      <c r="C23" s="20" t="s">
        <v>54</v>
      </c>
      <c r="D23" s="23">
        <v>3420</v>
      </c>
      <c r="E23" s="48">
        <f t="shared" si="0"/>
        <v>0.05</v>
      </c>
    </row>
    <row r="24" spans="2:10" x14ac:dyDescent="0.3">
      <c r="B24" s="18">
        <v>43928</v>
      </c>
      <c r="C24" s="20" t="s">
        <v>54</v>
      </c>
      <c r="D24" s="23">
        <v>3560</v>
      </c>
      <c r="E24" s="48">
        <f t="shared" si="0"/>
        <v>0.05</v>
      </c>
    </row>
    <row r="25" spans="2:10" x14ac:dyDescent="0.3">
      <c r="B25" s="18">
        <v>43945</v>
      </c>
      <c r="C25" s="20" t="s">
        <v>54</v>
      </c>
      <c r="D25" s="23">
        <v>1636</v>
      </c>
      <c r="E25" s="48">
        <f t="shared" si="0"/>
        <v>0.03</v>
      </c>
    </row>
    <row r="26" spans="2:10" x14ac:dyDescent="0.3">
      <c r="B26" s="18">
        <v>43962</v>
      </c>
      <c r="C26" s="20" t="s">
        <v>54</v>
      </c>
      <c r="D26" s="23">
        <v>3888</v>
      </c>
      <c r="E26" s="48">
        <f t="shared" si="0"/>
        <v>0.05</v>
      </c>
    </row>
    <row r="27" spans="2:10" x14ac:dyDescent="0.3">
      <c r="B27" s="18">
        <v>43996</v>
      </c>
      <c r="C27" s="20" t="s">
        <v>56</v>
      </c>
      <c r="D27" s="23">
        <v>6630</v>
      </c>
      <c r="E27" s="48">
        <f t="shared" si="0"/>
        <v>0.08</v>
      </c>
    </row>
    <row r="28" spans="2:10" x14ac:dyDescent="0.3">
      <c r="B28" s="18">
        <v>44013</v>
      </c>
      <c r="C28" s="20" t="s">
        <v>55</v>
      </c>
      <c r="D28" s="23">
        <v>3800</v>
      </c>
      <c r="E28" s="48">
        <f t="shared" si="0"/>
        <v>0.05</v>
      </c>
    </row>
    <row r="29" spans="2:10" x14ac:dyDescent="0.3">
      <c r="B29" s="18">
        <v>44030</v>
      </c>
      <c r="C29" s="20" t="s">
        <v>56</v>
      </c>
      <c r="D29" s="23">
        <v>1605</v>
      </c>
      <c r="E29" s="48">
        <f t="shared" si="0"/>
        <v>0.03</v>
      </c>
    </row>
    <row r="30" spans="2:10" x14ac:dyDescent="0.3">
      <c r="B30" s="18">
        <v>44047</v>
      </c>
      <c r="C30" s="20" t="s">
        <v>57</v>
      </c>
      <c r="D30" s="23">
        <v>1989</v>
      </c>
      <c r="E30" s="48">
        <f t="shared" si="0"/>
        <v>0.03</v>
      </c>
    </row>
    <row r="31" spans="2:10" x14ac:dyDescent="0.3">
      <c r="B31" s="18">
        <v>44064</v>
      </c>
      <c r="C31" s="20" t="s">
        <v>57</v>
      </c>
      <c r="D31" s="23">
        <v>3040</v>
      </c>
      <c r="E31" s="48">
        <f t="shared" si="0"/>
        <v>0.05</v>
      </c>
    </row>
    <row r="32" spans="2:10" x14ac:dyDescent="0.3">
      <c r="B32" s="18">
        <v>44081</v>
      </c>
      <c r="C32" s="21" t="s">
        <v>55</v>
      </c>
      <c r="D32" s="23">
        <v>2760</v>
      </c>
      <c r="E32" s="48">
        <f t="shared" si="0"/>
        <v>0.04</v>
      </c>
    </row>
    <row r="33" spans="2:5" x14ac:dyDescent="0.3">
      <c r="B33" s="18">
        <v>44098</v>
      </c>
      <c r="C33" s="20" t="s">
        <v>54</v>
      </c>
      <c r="D33" s="23">
        <v>2448</v>
      </c>
      <c r="E33" s="48">
        <f t="shared" si="0"/>
        <v>0.04</v>
      </c>
    </row>
    <row r="34" spans="2:5" x14ac:dyDescent="0.3">
      <c r="B34" s="18">
        <v>44132</v>
      </c>
      <c r="C34" s="20" t="s">
        <v>56</v>
      </c>
      <c r="D34" s="23">
        <v>2223</v>
      </c>
      <c r="E34" s="48">
        <f t="shared" si="0"/>
        <v>0.04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8D3DE-88AA-41BC-8883-595425285605}">
  <dimension ref="A1:I28"/>
  <sheetViews>
    <sheetView showGridLines="0" workbookViewId="0"/>
  </sheetViews>
  <sheetFormatPr defaultRowHeight="15" x14ac:dyDescent="0.25"/>
  <cols>
    <col min="1" max="1" width="4" customWidth="1"/>
    <col min="2" max="2" width="46.28515625" customWidth="1"/>
    <col min="3" max="3" width="61" customWidth="1"/>
    <col min="4" max="4" width="1.42578125" customWidth="1"/>
  </cols>
  <sheetData>
    <row r="1" spans="1:9" ht="51" customHeight="1" x14ac:dyDescent="0.25">
      <c r="A1" s="50" t="s">
        <v>0</v>
      </c>
      <c r="B1" s="51"/>
      <c r="C1" s="51"/>
      <c r="D1" s="51"/>
      <c r="E1" s="51"/>
      <c r="F1" s="51"/>
      <c r="G1" s="51"/>
      <c r="H1" s="51"/>
      <c r="I1" s="51"/>
    </row>
    <row r="3" spans="1:9" x14ac:dyDescent="0.25">
      <c r="B3" s="1" t="s">
        <v>1</v>
      </c>
    </row>
    <row r="4" spans="1:9" x14ac:dyDescent="0.25">
      <c r="B4" s="2" t="s">
        <v>2</v>
      </c>
      <c r="C4" s="3" t="s">
        <v>3</v>
      </c>
    </row>
    <row r="5" spans="1:9" x14ac:dyDescent="0.25">
      <c r="B5" s="2" t="s">
        <v>4</v>
      </c>
      <c r="C5" s="3" t="s">
        <v>5</v>
      </c>
    </row>
    <row r="6" spans="1:9" x14ac:dyDescent="0.25">
      <c r="B6" s="2" t="s">
        <v>6</v>
      </c>
      <c r="C6" s="3" t="s">
        <v>7</v>
      </c>
    </row>
    <row r="8" spans="1:9" x14ac:dyDescent="0.25">
      <c r="B8" s="1" t="s">
        <v>8</v>
      </c>
    </row>
    <row r="9" spans="1:9" x14ac:dyDescent="0.25">
      <c r="B9" s="2" t="s">
        <v>9</v>
      </c>
      <c r="C9" s="3" t="s">
        <v>10</v>
      </c>
    </row>
    <row r="11" spans="1:9" x14ac:dyDescent="0.25">
      <c r="B11" s="1" t="s">
        <v>11</v>
      </c>
    </row>
    <row r="12" spans="1:9" x14ac:dyDescent="0.25">
      <c r="B12" s="2" t="s">
        <v>12</v>
      </c>
      <c r="C12" s="3" t="s">
        <v>13</v>
      </c>
    </row>
    <row r="13" spans="1:9" x14ac:dyDescent="0.25">
      <c r="B13" s="2" t="s">
        <v>14</v>
      </c>
      <c r="C13" s="3" t="s">
        <v>15</v>
      </c>
    </row>
    <row r="14" spans="1:9" x14ac:dyDescent="0.25">
      <c r="B14" s="2" t="s">
        <v>16</v>
      </c>
      <c r="C14" s="3" t="s">
        <v>17</v>
      </c>
    </row>
    <row r="15" spans="1:9" x14ac:dyDescent="0.25">
      <c r="B15" s="2" t="s">
        <v>18</v>
      </c>
      <c r="C15" s="3" t="s">
        <v>19</v>
      </c>
    </row>
    <row r="16" spans="1:9" x14ac:dyDescent="0.25">
      <c r="B16" s="2" t="s">
        <v>20</v>
      </c>
      <c r="C16" s="3" t="s">
        <v>21</v>
      </c>
    </row>
    <row r="17" spans="2:3" x14ac:dyDescent="0.25">
      <c r="B17" s="2" t="s">
        <v>22</v>
      </c>
      <c r="C17" s="3" t="s">
        <v>23</v>
      </c>
    </row>
    <row r="18" spans="2:3" x14ac:dyDescent="0.25">
      <c r="B18" s="2" t="s">
        <v>24</v>
      </c>
      <c r="C18" s="3" t="s">
        <v>25</v>
      </c>
    </row>
    <row r="19" spans="2:3" x14ac:dyDescent="0.25">
      <c r="B19" s="2" t="s">
        <v>26</v>
      </c>
      <c r="C19" s="3" t="s">
        <v>27</v>
      </c>
    </row>
    <row r="20" spans="2:3" x14ac:dyDescent="0.25">
      <c r="B20" s="2" t="s">
        <v>28</v>
      </c>
      <c r="C20" s="3" t="s">
        <v>29</v>
      </c>
    </row>
    <row r="21" spans="2:3" x14ac:dyDescent="0.25">
      <c r="B21" s="2" t="s">
        <v>30</v>
      </c>
      <c r="C21" s="3" t="s">
        <v>31</v>
      </c>
    </row>
    <row r="22" spans="2:3" x14ac:dyDescent="0.25">
      <c r="B22" s="2" t="s">
        <v>32</v>
      </c>
      <c r="C22" s="3" t="s">
        <v>33</v>
      </c>
    </row>
    <row r="23" spans="2:3" x14ac:dyDescent="0.25">
      <c r="B23" s="2" t="s">
        <v>34</v>
      </c>
      <c r="C23" s="3" t="s">
        <v>35</v>
      </c>
    </row>
    <row r="24" spans="2:3" x14ac:dyDescent="0.25">
      <c r="B24" s="2" t="s">
        <v>36</v>
      </c>
      <c r="C24" s="3" t="s">
        <v>37</v>
      </c>
    </row>
    <row r="25" spans="2:3" x14ac:dyDescent="0.25">
      <c r="B25" s="2" t="s">
        <v>38</v>
      </c>
      <c r="C25" s="3" t="s">
        <v>39</v>
      </c>
    </row>
    <row r="26" spans="2:3" x14ac:dyDescent="0.25">
      <c r="B26" s="2"/>
      <c r="C26" s="3"/>
    </row>
    <row r="27" spans="2:3" x14ac:dyDescent="0.25">
      <c r="B27" s="1" t="s">
        <v>40</v>
      </c>
    </row>
    <row r="28" spans="2:3" x14ac:dyDescent="0.25">
      <c r="B28" s="2" t="s">
        <v>41</v>
      </c>
      <c r="C28" s="3" t="s">
        <v>42</v>
      </c>
    </row>
  </sheetData>
  <hyperlinks>
    <hyperlink ref="C5" r:id="rId1" xr:uid="{CBA3C5AE-F901-47B0-B67E-A1783E05F6E4}"/>
    <hyperlink ref="C6" r:id="rId2" xr:uid="{D7A546FB-FBA8-40D4-B30C-D5713B79236C}"/>
    <hyperlink ref="C19" r:id="rId3" xr:uid="{038998E4-0014-4A81-9203-5D2ADFA68058}"/>
    <hyperlink ref="C9" r:id="rId4" xr:uid="{59ED9355-3D75-41BB-B4EF-7AAAE7367134}"/>
    <hyperlink ref="C28" r:id="rId5" xr:uid="{EADAD965-8DC6-45D9-8D53-73D3EF04FEC7}"/>
    <hyperlink ref="C18" r:id="rId6" xr:uid="{F227F448-016C-426E-970F-EAAAF5E08AD1}"/>
  </hyperlinks>
  <pageMargins left="0.7" right="0.7" top="0.75" bottom="0.75" header="0.3" footer="0.3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A9E49C56486844AEA3493470A3BA7F" ma:contentTypeVersion="10" ma:contentTypeDescription="Create a new document." ma:contentTypeScope="" ma:versionID="ee49642cd881f6af9bd43a54f5ae3499">
  <xsd:schema xmlns:xsd="http://www.w3.org/2001/XMLSchema" xmlns:xs="http://www.w3.org/2001/XMLSchema" xmlns:p="http://schemas.microsoft.com/office/2006/metadata/properties" xmlns:ns3="04ec5a1a-e29c-407e-9660-cb4eaaff03ab" xmlns:ns4="98587d8b-32ff-4694-8d3a-6f66eb643b0d" targetNamespace="http://schemas.microsoft.com/office/2006/metadata/properties" ma:root="true" ma:fieldsID="0128113e904f3f2ca999b84155b1dfd6" ns3:_="" ns4:_="">
    <xsd:import namespace="04ec5a1a-e29c-407e-9660-cb4eaaff03ab"/>
    <xsd:import namespace="98587d8b-32ff-4694-8d3a-6f66eb643b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c5a1a-e29c-407e-9660-cb4eaaff03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87d8b-32ff-4694-8d3a-6f66eb643b0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F14EA0-1B09-4BA6-A1E0-FED8521C2B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00B319-165B-4AE8-A6AE-EED707A1FDFE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04ec5a1a-e29c-407e-9660-cb4eaaff03ab"/>
    <ds:schemaRef ds:uri="http://purl.org/dc/elements/1.1/"/>
    <ds:schemaRef ds:uri="98587d8b-32ff-4694-8d3a-6f66eb643b0d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6676B0-BE5C-4C14-974A-7289CF5110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ec5a1a-e29c-407e-9660-cb4eaaff03ab"/>
    <ds:schemaRef ds:uri="98587d8b-32ff-4694-8d3a-6f66eb643b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Copyright</vt:lpstr>
      <vt:lpstr>Exact Match</vt:lpstr>
      <vt:lpstr>Approximate Match</vt:lpstr>
      <vt:lpstr>More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 Treacy</dc:creator>
  <cp:lastModifiedBy>Mynda Treacy</cp:lastModifiedBy>
  <dcterms:created xsi:type="dcterms:W3CDTF">2019-12-23T04:48:23Z</dcterms:created>
  <dcterms:modified xsi:type="dcterms:W3CDTF">2020-09-23T02:57:11Z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0x01010076A9E49C56486844AEA3493470A3BA7F</vt:lpwstr>
  </property>
</Properties>
</file>