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drawings/drawing8.xml" ContentType="application/vnd.openxmlformats-officedocument.drawing+xml"/>
  <Override PartName="/xl/tables/table2.xml" ContentType="application/vnd.openxmlformats-officedocument.spreadsheetml.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hidePivotFieldList="1"/>
  <mc:AlternateContent xmlns:mc="http://schemas.openxmlformats.org/markup-compatibility/2006">
    <mc:Choice Requires="x15">
      <x15ac:absPath xmlns:x15ac="http://schemas.microsoft.com/office/spreadsheetml/2010/11/ac" url="https://365moth-my.sharepoint.com/personal/website_myonlinetraininghub_com/Documents/Blog Posts/Tabular Data/"/>
    </mc:Choice>
  </mc:AlternateContent>
  <xr:revisionPtr revIDLastSave="43" documentId="8_{1D6ECFE3-A41C-4CE7-BD57-8B61D4401562}" xr6:coauthVersionLast="47" xr6:coauthVersionMax="47" xr10:uidLastSave="{2841DE5B-9D7C-4B67-AE00-08435ABCD9DE}"/>
  <bookViews>
    <workbookView xWindow="-120" yWindow="-120" windowWidth="29040" windowHeight="15720" activeTab="1" xr2:uid="{00000000-000D-0000-FFFF-FFFF00000000}"/>
  </bookViews>
  <sheets>
    <sheet name="Copyright" sheetId="10" r:id="rId1"/>
    <sheet name="Index" sheetId="9" r:id="rId2"/>
    <sheet name="Semi-Report" sheetId="3" r:id="rId3"/>
    <sheet name="Flat Data Table" sheetId="4" r:id="rId4"/>
    <sheet name="Flat Data Table Pivot" sheetId="5" r:id="rId5"/>
    <sheet name="Report Format" sheetId="8" r:id="rId6"/>
    <sheet name="Data Entry Layout" sheetId="12" r:id="rId7"/>
    <sheet name="Ideal Layout" sheetId="1" r:id="rId8"/>
    <sheet name="Tabular Data Pivots" sheetId="2" r:id="rId9"/>
    <sheet name="More Resources" sheetId="11" r:id="rId10"/>
  </sheets>
  <definedNames>
    <definedName name="_xlnm.Print_Titles" localSheetId="6">'Data Entry Layout'!$6:$6</definedName>
    <definedName name="RowTitleRegion1..J3">'Data Entry Layout'!$I$2:$I$2</definedName>
    <definedName name="RowTitleRegion2..M3">'Data Entry Layout'!$K$2:$K$3</definedName>
    <definedName name="Title1">Activity[[#Headers],[DAYS]]</definedName>
  </definedNames>
  <calcPr calcId="191029"/>
  <pivotCaches>
    <pivotCache cacheId="153" r:id="rId11"/>
    <pivotCache cacheId="154" r:id="rId12"/>
    <pivotCache cacheId="155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2" l="1"/>
  <c r="C27" i="12"/>
  <c r="C26" i="12"/>
  <c r="C25" i="12"/>
  <c r="C24" i="12"/>
  <c r="C23" i="12"/>
  <c r="C22" i="12"/>
  <c r="C21" i="12"/>
  <c r="C20" i="12"/>
  <c r="C19" i="12"/>
  <c r="AK17" i="12"/>
  <c r="AA17" i="12"/>
  <c r="Z17" i="12"/>
  <c r="Y17" i="12"/>
  <c r="G17" i="12"/>
  <c r="AZ14" i="12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AP17" i="12" s="1"/>
  <c r="K14" i="12"/>
  <c r="AY17" i="12" s="1"/>
  <c r="J14" i="12"/>
  <c r="AD17" i="12" s="1"/>
  <c r="I14" i="12"/>
  <c r="AW17" i="12" s="1"/>
  <c r="H14" i="12"/>
  <c r="AV17" i="12" s="1"/>
  <c r="G14" i="12"/>
  <c r="AU17" i="12" s="1"/>
  <c r="F14" i="12"/>
  <c r="E14" i="12"/>
  <c r="AJ17" i="12" s="1"/>
  <c r="D14" i="12"/>
  <c r="X17" i="12" s="1"/>
  <c r="C14" i="12"/>
  <c r="AQ17" i="12" s="1"/>
  <c r="D20" i="5"/>
  <c r="E20" i="5"/>
  <c r="E22" i="5" s="1"/>
  <c r="D21" i="5"/>
  <c r="D22" i="5" s="1"/>
  <c r="D29" i="5" s="1"/>
  <c r="E21" i="5"/>
  <c r="D23" i="5"/>
  <c r="E23" i="5"/>
  <c r="E25" i="5" s="1"/>
  <c r="D24" i="5"/>
  <c r="E24" i="5"/>
  <c r="D25" i="5"/>
  <c r="D26" i="5"/>
  <c r="E26" i="5"/>
  <c r="E28" i="5" s="1"/>
  <c r="D27" i="5"/>
  <c r="E27" i="5"/>
  <c r="D28" i="5"/>
  <c r="AL17" i="12" l="1"/>
  <c r="H17" i="12"/>
  <c r="AE17" i="12"/>
  <c r="AB17" i="12"/>
  <c r="U17" i="12"/>
  <c r="AF17" i="12"/>
  <c r="N17" i="12"/>
  <c r="AR17" i="12"/>
  <c r="AX17" i="12"/>
  <c r="I17" i="12"/>
  <c r="D17" i="12"/>
  <c r="J17" i="12"/>
  <c r="P17" i="12"/>
  <c r="V17" i="12"/>
  <c r="AH17" i="12"/>
  <c r="AT17" i="12"/>
  <c r="E17" i="12"/>
  <c r="K17" i="12"/>
  <c r="Q17" i="12"/>
  <c r="W17" i="12"/>
  <c r="AC17" i="12"/>
  <c r="AI17" i="12"/>
  <c r="AO17" i="12"/>
  <c r="T17" i="12"/>
  <c r="C17" i="12"/>
  <c r="O17" i="12"/>
  <c r="AG17" i="12"/>
  <c r="AM17" i="12"/>
  <c r="AS17" i="12"/>
  <c r="AN17" i="12"/>
  <c r="AZ17" i="12"/>
  <c r="F17" i="12"/>
  <c r="L17" i="12"/>
  <c r="R17" i="12"/>
  <c r="M17" i="12"/>
  <c r="S17" i="12"/>
  <c r="E29" i="5"/>
</calcChain>
</file>

<file path=xl/sharedStrings.xml><?xml version="1.0" encoding="utf-8"?>
<sst xmlns="http://schemas.openxmlformats.org/spreadsheetml/2006/main" count="4391" uniqueCount="197">
  <si>
    <t>Country</t>
  </si>
  <si>
    <t>Salesperson</t>
  </si>
  <si>
    <t>Order Date</t>
  </si>
  <si>
    <t>OrderID</t>
  </si>
  <si>
    <t>Units</t>
  </si>
  <si>
    <t>Order Amount</t>
  </si>
  <si>
    <t>USA</t>
  </si>
  <si>
    <t>Fuller</t>
  </si>
  <si>
    <t>UK</t>
  </si>
  <si>
    <t>Gloucester</t>
  </si>
  <si>
    <t>Bromley</t>
  </si>
  <si>
    <t>Finchley</t>
  </si>
  <si>
    <t>Gillingham</t>
  </si>
  <si>
    <t>Callahan</t>
  </si>
  <si>
    <t>Coghill</t>
  </si>
  <si>
    <t>Rayleigh</t>
  </si>
  <si>
    <t>Farnham</t>
  </si>
  <si>
    <t>Grand Total</t>
  </si>
  <si>
    <t>Row Labels</t>
  </si>
  <si>
    <t>Sum of Units</t>
  </si>
  <si>
    <t>Sum of Order Amount</t>
  </si>
  <si>
    <t>Values</t>
  </si>
  <si>
    <t>Total Units</t>
  </si>
  <si>
    <t>Total</t>
  </si>
  <si>
    <t>UK Units</t>
  </si>
  <si>
    <t>USA Units</t>
  </si>
  <si>
    <t>Sum of USA Units</t>
  </si>
  <si>
    <t>Total Sum of USA Units</t>
  </si>
  <si>
    <t>Sum of Total Units</t>
  </si>
  <si>
    <t>Total Sum of Total Units</t>
  </si>
  <si>
    <t>UK Order Amt</t>
  </si>
  <si>
    <t>USA Order Amt</t>
  </si>
  <si>
    <t>Total Order Amt</t>
  </si>
  <si>
    <t>UK Total</t>
  </si>
  <si>
    <t>USA Total</t>
  </si>
  <si>
    <t>Total Sum of UK Units</t>
  </si>
  <si>
    <t>Sum of UK Units</t>
  </si>
  <si>
    <t>Regions: UK and USA</t>
  </si>
  <si>
    <t>Unhelpful Sales System Report - all bells no whistle!</t>
  </si>
  <si>
    <t>Tabular Data PivotTable Report</t>
  </si>
  <si>
    <t>Semi-Report</t>
  </si>
  <si>
    <t>Flat Data Table</t>
  </si>
  <si>
    <t>Flat Data Table PivotTable Report</t>
  </si>
  <si>
    <t>Data Entry Table</t>
  </si>
  <si>
    <t>Report Format</t>
  </si>
  <si>
    <t>Period: 2021 to 2023</t>
  </si>
  <si>
    <t>Sales for UK 2023</t>
  </si>
  <si>
    <t>Sales for USA 2023</t>
  </si>
  <si>
    <t>Sales for UK 2021</t>
  </si>
  <si>
    <t>Sales for USA 2021</t>
  </si>
  <si>
    <t>Sales for UK 2022</t>
  </si>
  <si>
    <t>Sales for USA 2022</t>
  </si>
  <si>
    <t>Copyright Notice</t>
  </si>
  <si>
    <t xml:space="preserve"> </t>
  </si>
  <si>
    <t>The content in this file was created by Mynda Treacy from My Online Training Hub.</t>
  </si>
  <si>
    <t>Individual users are permitted to recreate the examples for personal practice only.</t>
  </si>
  <si>
    <r>
      <t xml:space="preserve">Recreating the examples for training or demonstration to others is </t>
    </r>
    <r>
      <rPr>
        <b/>
        <sz val="14"/>
        <rFont val="Calibri"/>
        <family val="2"/>
        <scheme val="minor"/>
      </rPr>
      <t>not permitted</t>
    </r>
    <r>
      <rPr>
        <sz val="14"/>
        <rFont val="Calibri"/>
        <family val="2"/>
        <scheme val="minor"/>
      </rPr>
      <t>, unless written consent is granted by Mynda Treacy.</t>
    </r>
  </si>
  <si>
    <t>The workbook and any sheets within must be accompanied by the following copyright notice: My Online Training Hub ©.</t>
  </si>
  <si>
    <t>This sheet must remain in any file that uses this data and or these techniques.</t>
  </si>
  <si>
    <t>Any uses of this workbook and/or data must include the above attribution.</t>
  </si>
  <si>
    <t>Social Channels</t>
  </si>
  <si>
    <t>More Resources</t>
  </si>
  <si>
    <t>Tutorials</t>
  </si>
  <si>
    <t>Excel Functions</t>
  </si>
  <si>
    <t>https://www.myonlinetraininghub.com/excel-functions</t>
  </si>
  <si>
    <t>Charting Blog Posts</t>
  </si>
  <si>
    <t>https://www.myonlinetraininghub.com/category/excel-charts</t>
  </si>
  <si>
    <t>Excel Dashboard Blog Posts</t>
  </si>
  <si>
    <t>https://www.myonlinetraininghub.com/category/excel-dashboard</t>
  </si>
  <si>
    <t>Webinar Replays</t>
  </si>
  <si>
    <t>Excel Dashboards &amp; Power BI</t>
  </si>
  <si>
    <t>https://www.myonlinetraininghub.com/excel-webinars</t>
  </si>
  <si>
    <t>Courses</t>
  </si>
  <si>
    <t>Advanced Excel</t>
  </si>
  <si>
    <t>https://www.myonlinetraininghub.com/excel-expert-upgrade</t>
  </si>
  <si>
    <t>Advanced Excel Formulas</t>
  </si>
  <si>
    <t>https://www.myonlinetraininghub.com/advanced-excel-formulas-course</t>
  </si>
  <si>
    <t>Power Query</t>
  </si>
  <si>
    <t>https://www.myonlinetraininghub.com/excel-power-query-course</t>
  </si>
  <si>
    <t>PivotTable Quick Start</t>
  </si>
  <si>
    <t>https://www.myonlinetraininghub.com/excel-pivottable-course-quick-start</t>
  </si>
  <si>
    <t>Xtreme PivotTables</t>
  </si>
  <si>
    <t>https://www.myonlinetraininghub.com/excel-pivottable-course</t>
  </si>
  <si>
    <t>Power Pivot</t>
  </si>
  <si>
    <t>https://www.myonlinetraininghub.com/power-pivot-course</t>
  </si>
  <si>
    <t>Excel Dashboards</t>
  </si>
  <si>
    <t>https://www.myonlinetraininghub.com/excel-dashboard-course</t>
  </si>
  <si>
    <t>Power BI</t>
  </si>
  <si>
    <t>https://www.myonlinetraininghub.com/power-bi-course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</si>
  <si>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</si>
  <si>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</si>
  <si>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</si>
  <si>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</si>
  <si>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</si>
  <si>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</si>
  <si>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</si>
  <si>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</si>
  <si>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Excel for Operations Management</t>
  </si>
  <si>
    <t>https://www.myonlinetraininghub.com/excel-operations-management-course</t>
  </si>
  <si>
    <t>Financial Modelling</t>
  </si>
  <si>
    <t>https://www.myonlinetraininghub.com/financial-modelling-course</t>
  </si>
  <si>
    <t>Support</t>
  </si>
  <si>
    <t>Excel Forum</t>
  </si>
  <si>
    <t>https://www.myonlinetraininghub.com/excel-forum</t>
  </si>
  <si>
    <t>Follow Us or more Tips &amp; Tutorials</t>
  </si>
  <si>
    <t>Data Layout Mistakes</t>
  </si>
  <si>
    <t>2021</t>
  </si>
  <si>
    <t>2022</t>
  </si>
  <si>
    <t>2023</t>
  </si>
  <si>
    <t>Total Sum of UK Order Amt</t>
  </si>
  <si>
    <t>Sum of UK Order Amt</t>
  </si>
  <si>
    <t>Total Sum of USA Order Amt</t>
  </si>
  <si>
    <t>Sum of USA Order Amt</t>
  </si>
  <si>
    <t>Total Sum of Total Order Amt</t>
  </si>
  <si>
    <t>Sum of Total Order Amt</t>
  </si>
  <si>
    <t>PivotTable based on correct data layout:</t>
  </si>
  <si>
    <t>PivotTable based on incorrect flat data layout:</t>
  </si>
  <si>
    <t>2021 Total</t>
  </si>
  <si>
    <t>2022 Total</t>
  </si>
  <si>
    <t>2023 Total</t>
  </si>
  <si>
    <t>12 x Formulas based on incorrect flat data layout:</t>
  </si>
  <si>
    <t xml:space="preserve">Total Units </t>
  </si>
  <si>
    <t xml:space="preserve">Units </t>
  </si>
  <si>
    <t xml:space="preserve">Total Order Amount </t>
  </si>
  <si>
    <t xml:space="preserve">Order Amount </t>
  </si>
  <si>
    <t>Report Layout</t>
  </si>
  <si>
    <t>Semi-Report / Flat Data</t>
  </si>
  <si>
    <r>
      <t>WEEKLY</t>
    </r>
    <r>
      <rPr>
        <sz val="24"/>
        <color theme="4"/>
        <rFont val="Calibri"/>
        <family val="2"/>
        <scheme val="minor"/>
      </rPr>
      <t xml:space="preserve"> </t>
    </r>
    <r>
      <rPr>
        <sz val="24"/>
        <color theme="4" tint="-0.499984740745262"/>
        <rFont val="Calibri"/>
        <family val="2"/>
        <scheme val="minor"/>
      </rPr>
      <t>SALES ACTIVITY</t>
    </r>
  </si>
  <si>
    <t>W/C 1/1/2024</t>
  </si>
  <si>
    <t>W/C 8/1/2024</t>
  </si>
  <si>
    <t>W/C 15/1/2024</t>
  </si>
  <si>
    <t>W/C 22/1/2024</t>
  </si>
  <si>
    <t>W/C 29/1/2024</t>
  </si>
  <si>
    <t>DAYS</t>
  </si>
  <si>
    <t>IN SALES OFFICE</t>
  </si>
  <si>
    <t>OUTSIDE OFFICE</t>
  </si>
  <si>
    <t>IN OFFICE VISITS</t>
  </si>
  <si>
    <t>OUTSIDE CALLS</t>
  </si>
  <si>
    <t>FILE PHONE CALLS</t>
  </si>
  <si>
    <t>NEW ACCT. PHONE</t>
  </si>
  <si>
    <t>GUEST ROOMS</t>
  </si>
  <si>
    <t>FOOD &amp; BEVERAGE</t>
  </si>
  <si>
    <t>MTG. ROOM RENTAL</t>
  </si>
  <si>
    <t>OTHER*</t>
  </si>
  <si>
    <t>IN SALES OFFICE2</t>
  </si>
  <si>
    <t>OUTSIDE OFFICE3</t>
  </si>
  <si>
    <t>IN OFFICE VISITS4</t>
  </si>
  <si>
    <t>OUTSIDE CALLS5</t>
  </si>
  <si>
    <t>FILE PHONE CALLS6</t>
  </si>
  <si>
    <t>NEW ACCT. PHONE7</t>
  </si>
  <si>
    <t>GUEST ROOMS8</t>
  </si>
  <si>
    <t>FOOD &amp; BEVERAGE9</t>
  </si>
  <si>
    <t>MTG. ROOM RENTAL10</t>
  </si>
  <si>
    <t>OTHER*11</t>
  </si>
  <si>
    <t>IN SALES OFFICE12</t>
  </si>
  <si>
    <t>OUTSIDE OFFICE13</t>
  </si>
  <si>
    <t>IN OFFICE VISITS14</t>
  </si>
  <si>
    <t>OUTSIDE CALLS15</t>
  </si>
  <si>
    <t>FILE PHONE CALLS16</t>
  </si>
  <si>
    <t>NEW ACCT. PHONE17</t>
  </si>
  <si>
    <t>GUEST ROOMS18</t>
  </si>
  <si>
    <t>FOOD &amp; BEVERAGE19</t>
  </si>
  <si>
    <t>MTG. ROOM RENTAL20</t>
  </si>
  <si>
    <t>OTHER*21</t>
  </si>
  <si>
    <t>IN SALES OFFICE22</t>
  </si>
  <si>
    <t>OUTSIDE OFFICE23</t>
  </si>
  <si>
    <t>IN OFFICE VISITS24</t>
  </si>
  <si>
    <t>OUTSIDE CALLS25</t>
  </si>
  <si>
    <t>FILE PHONE CALLS26</t>
  </si>
  <si>
    <t>NEW ACCT. PHONE27</t>
  </si>
  <si>
    <t>GUEST ROOMS28</t>
  </si>
  <si>
    <t>FOOD &amp; BEVERAGE29</t>
  </si>
  <si>
    <t>MTG. ROOM RENTAL30</t>
  </si>
  <si>
    <t>OTHER*31</t>
  </si>
  <si>
    <t>IN SALES OFFICE222</t>
  </si>
  <si>
    <t>OUTSIDE OFFICE233</t>
  </si>
  <si>
    <t>IN OFFICE VISITS244</t>
  </si>
  <si>
    <t>OUTSIDE CALLS255</t>
  </si>
  <si>
    <t>FILE PHONE CALLS266</t>
  </si>
  <si>
    <t>NEW ACCT. PHONE277</t>
  </si>
  <si>
    <t>GUEST ROOMS288</t>
  </si>
  <si>
    <t>FOOD &amp; BEVERAGE299</t>
  </si>
  <si>
    <t>MTG. ROOM RENTAL3010</t>
  </si>
  <si>
    <t>OTHER*3111</t>
  </si>
  <si>
    <t>Monday</t>
  </si>
  <si>
    <t>Tuesday</t>
  </si>
  <si>
    <t>Wednesday</t>
  </si>
  <si>
    <t>Thursday</t>
  </si>
  <si>
    <t>Friday</t>
  </si>
  <si>
    <t>Saturday</t>
  </si>
  <si>
    <t>Sunday</t>
  </si>
  <si>
    <t>Totals</t>
  </si>
  <si>
    <t>GOAL</t>
  </si>
  <si>
    <t>VARIANCE</t>
  </si>
  <si>
    <t>PivotTables from Data in the Correct Tabular Layout</t>
  </si>
  <si>
    <t>Correct Layout - Tabular Data</t>
  </si>
  <si>
    <t>Data Entry Layout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</si>
</sst>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* #,##0_-;\-* #,##0_-;_-* &quot;-&quot;??_-;_-@_-"/>
    <numFmt numFmtId="165" formatCode="@*."/>
    <numFmt numFmtId="166" formatCode="&quot;$&quot;#,##0.00"/>
    <numFmt numFmtId="167" formatCode="&quot;$&quot;#,##0.00;\-&quot;$&quot;#,##0.00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28"/>
      <color theme="0"/>
      <name val="Segoe UI Light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egoe UI"/>
      <family val="2"/>
    </font>
    <font>
      <b/>
      <sz val="10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24"/>
      <color theme="3"/>
      <name val="Calibri Light"/>
      <family val="2"/>
      <scheme val="major"/>
    </font>
    <font>
      <sz val="24"/>
      <color theme="4"/>
      <name val="Calibri"/>
      <family val="2"/>
      <scheme val="minor"/>
    </font>
    <font>
      <sz val="24"/>
      <color theme="4" tint="-0.499984740745262"/>
      <name val="Calibri"/>
      <family val="2"/>
      <scheme val="minor"/>
    </font>
    <font>
      <b/>
      <sz val="12"/>
      <color theme="3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b/>
      <sz val="24"/>
      <color theme="3"/>
      <name val="Calibri Light"/>
      <family val="2"/>
      <scheme val="major"/>
    </font>
    <font>
      <sz val="11"/>
      <color theme="5" tint="-0.2499465926084170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0"/>
      <color theme="3"/>
      <name val="Calibri"/>
      <family val="2"/>
      <scheme val="minor"/>
    </font>
    <font>
      <sz val="20"/>
      <color theme="3"/>
      <name val="Calibri Light"/>
      <family val="2"/>
      <scheme val="maj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F551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599963377788628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Protection="0">
      <alignment wrapText="1"/>
    </xf>
    <xf numFmtId="0" fontId="17" fillId="0" borderId="0" applyNumberFormat="0" applyFill="0" applyBorder="0" applyAlignment="0" applyProtection="0"/>
    <xf numFmtId="0" fontId="16" fillId="0" borderId="0" applyNumberFormat="0" applyFill="0" applyBorder="0" applyProtection="0">
      <alignment horizontal="left"/>
    </xf>
    <xf numFmtId="0" fontId="16" fillId="0" borderId="0" applyNumberFormat="0" applyFill="0" applyBorder="0" applyProtection="0">
      <alignment horizontal="right"/>
    </xf>
    <xf numFmtId="0" fontId="23" fillId="0" borderId="0" applyNumberFormat="0" applyFill="0" applyBorder="0" applyProtection="0">
      <alignment horizontal="left" wrapText="1"/>
    </xf>
    <xf numFmtId="0" fontId="14" fillId="0" borderId="0" applyNumberFormat="0" applyFill="0" applyBorder="0" applyProtection="0">
      <alignment vertical="center"/>
    </xf>
    <xf numFmtId="166" fontId="16" fillId="0" borderId="0" applyFill="0" applyBorder="0" applyProtection="0">
      <alignment vertical="center"/>
    </xf>
    <xf numFmtId="0" fontId="25" fillId="0" borderId="0" applyNumberFormat="0" applyFill="0" applyBorder="0" applyAlignment="0" applyProtection="0"/>
  </cellStyleXfs>
  <cellXfs count="95">
    <xf numFmtId="0" fontId="0" fillId="0" borderId="0" xfId="0"/>
    <xf numFmtId="14" fontId="0" fillId="0" borderId="0" xfId="0" applyNumberFormat="1"/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0" fontId="0" fillId="0" borderId="1" xfId="0" applyBorder="1"/>
    <xf numFmtId="14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wrapText="1"/>
    </xf>
    <xf numFmtId="3" fontId="0" fillId="0" borderId="0" xfId="0" applyNumberFormat="1"/>
    <xf numFmtId="43" fontId="0" fillId="0" borderId="0" xfId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2" borderId="0" xfId="0" applyFont="1" applyFill="1"/>
    <xf numFmtId="164" fontId="5" fillId="2" borderId="0" xfId="1" applyNumberFormat="1" applyFont="1" applyFill="1" applyAlignment="1">
      <alignment horizontal="right"/>
    </xf>
    <xf numFmtId="43" fontId="5" fillId="2" borderId="0" xfId="1" applyFont="1" applyFill="1" applyAlignment="1">
      <alignment horizontal="right"/>
    </xf>
    <xf numFmtId="0" fontId="5" fillId="2" borderId="0" xfId="0" applyFont="1" applyFill="1"/>
    <xf numFmtId="0" fontId="6" fillId="3" borderId="1" xfId="0" applyFont="1" applyFill="1" applyBorder="1"/>
    <xf numFmtId="164" fontId="6" fillId="3" borderId="1" xfId="1" applyNumberFormat="1" applyFont="1" applyFill="1" applyBorder="1" applyAlignment="1">
      <alignment horizontal="right"/>
    </xf>
    <xf numFmtId="43" fontId="6" fillId="3" borderId="1" xfId="1" applyFont="1" applyFill="1" applyBorder="1" applyAlignment="1">
      <alignment horizontal="right"/>
    </xf>
    <xf numFmtId="0" fontId="6" fillId="0" borderId="4" xfId="0" applyFont="1" applyBorder="1"/>
    <xf numFmtId="164" fontId="6" fillId="0" borderId="4" xfId="1" applyNumberFormat="1" applyFont="1" applyBorder="1" applyAlignment="1">
      <alignment horizontal="right"/>
    </xf>
    <xf numFmtId="43" fontId="6" fillId="0" borderId="4" xfId="1" applyFont="1" applyBorder="1" applyAlignment="1">
      <alignment horizontal="right"/>
    </xf>
    <xf numFmtId="0" fontId="6" fillId="0" borderId="0" xfId="0" applyFont="1"/>
    <xf numFmtId="164" fontId="6" fillId="0" borderId="4" xfId="1" applyNumberFormat="1" applyFont="1" applyBorder="1"/>
    <xf numFmtId="43" fontId="6" fillId="0" borderId="4" xfId="1" applyFont="1" applyBorder="1"/>
    <xf numFmtId="0" fontId="2" fillId="4" borderId="5" xfId="0" applyFont="1" applyFill="1" applyBorder="1"/>
    <xf numFmtId="164" fontId="2" fillId="4" borderId="5" xfId="1" applyNumberFormat="1" applyFont="1" applyFill="1" applyBorder="1" applyAlignment="1">
      <alignment horizontal="right"/>
    </xf>
    <xf numFmtId="43" fontId="2" fillId="4" borderId="5" xfId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7" fillId="5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165" fontId="0" fillId="0" borderId="0" xfId="0" applyNumberFormat="1" applyAlignment="1">
      <alignment horizontal="left" indent="1"/>
    </xf>
    <xf numFmtId="0" fontId="10" fillId="0" borderId="0" xfId="2"/>
    <xf numFmtId="0" fontId="11" fillId="5" borderId="0" xfId="0" applyFont="1" applyFill="1"/>
    <xf numFmtId="14" fontId="0" fillId="0" borderId="0" xfId="0" applyNumberFormat="1" applyAlignment="1">
      <alignment wrapText="1"/>
    </xf>
    <xf numFmtId="164" fontId="0" fillId="0" borderId="1" xfId="1" applyNumberFormat="1" applyFont="1" applyBorder="1"/>
    <xf numFmtId="0" fontId="0" fillId="0" borderId="1" xfId="0" applyBorder="1" applyAlignment="1">
      <alignment horizontal="right" indent="1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0" fontId="0" fillId="0" borderId="8" xfId="0" applyBorder="1" applyAlignment="1">
      <alignment horizontal="right" indent="1"/>
    </xf>
    <xf numFmtId="0" fontId="0" fillId="0" borderId="9" xfId="0" applyBorder="1" applyAlignment="1">
      <alignment horizontal="right" indent="1"/>
    </xf>
    <xf numFmtId="14" fontId="12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0" fillId="0" borderId="1" xfId="0" applyBorder="1" applyAlignment="1">
      <alignment horizontal="left"/>
    </xf>
    <xf numFmtId="3" fontId="0" fillId="0" borderId="1" xfId="0" applyNumberFormat="1" applyBorder="1"/>
    <xf numFmtId="0" fontId="0" fillId="0" borderId="10" xfId="0" applyBorder="1"/>
    <xf numFmtId="3" fontId="0" fillId="0" borderId="10" xfId="0" applyNumberFormat="1" applyBorder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3" fillId="3" borderId="0" xfId="0" applyFont="1" applyFill="1"/>
    <xf numFmtId="0" fontId="13" fillId="3" borderId="0" xfId="0" applyFont="1" applyFill="1" applyAlignment="1">
      <alignment vertical="center"/>
    </xf>
    <xf numFmtId="0" fontId="16" fillId="0" borderId="0" xfId="3">
      <alignment wrapText="1"/>
    </xf>
    <xf numFmtId="0" fontId="17" fillId="0" borderId="0" xfId="4" applyAlignment="1">
      <alignment vertical="center"/>
    </xf>
    <xf numFmtId="0" fontId="0" fillId="0" borderId="0" xfId="5" applyFont="1" applyAlignment="1">
      <alignment vertical="top"/>
    </xf>
    <xf numFmtId="0" fontId="16" fillId="0" borderId="0" xfId="6" applyAlignment="1"/>
    <xf numFmtId="0" fontId="16" fillId="0" borderId="0" xfId="6" applyAlignment="1">
      <alignment vertical="center"/>
    </xf>
    <xf numFmtId="0" fontId="14" fillId="0" borderId="0" xfId="3" applyFont="1">
      <alignment wrapText="1"/>
    </xf>
    <xf numFmtId="0" fontId="20" fillId="0" borderId="0" xfId="4" applyFont="1" applyAlignment="1">
      <alignment horizontal="left" vertical="center"/>
    </xf>
    <xf numFmtId="0" fontId="21" fillId="0" borderId="0" xfId="4" applyFont="1" applyAlignment="1">
      <alignment horizontal="left" vertical="center"/>
    </xf>
    <xf numFmtId="0" fontId="22" fillId="0" borderId="0" xfId="4" applyFont="1" applyAlignment="1">
      <alignment horizontal="left" vertical="center"/>
    </xf>
    <xf numFmtId="0" fontId="14" fillId="0" borderId="0" xfId="6" applyFont="1" applyAlignment="1">
      <alignment horizontal="right" vertical="center"/>
    </xf>
    <xf numFmtId="0" fontId="14" fillId="0" borderId="0" xfId="5" applyFont="1" applyAlignment="1">
      <alignment horizontal="left" vertical="center"/>
    </xf>
    <xf numFmtId="0" fontId="14" fillId="0" borderId="0" xfId="6" applyFont="1" applyAlignment="1">
      <alignment vertical="center"/>
    </xf>
    <xf numFmtId="0" fontId="24" fillId="0" borderId="0" xfId="7" applyFont="1">
      <alignment horizontal="left" wrapText="1"/>
    </xf>
    <xf numFmtId="0" fontId="23" fillId="0" borderId="0" xfId="7" applyBorder="1">
      <alignment horizontal="left" wrapText="1"/>
    </xf>
    <xf numFmtId="0" fontId="23" fillId="0" borderId="0" xfId="7">
      <alignment horizontal="left" wrapText="1"/>
    </xf>
    <xf numFmtId="0" fontId="14" fillId="0" borderId="0" xfId="8">
      <alignment vertical="center"/>
    </xf>
    <xf numFmtId="167" fontId="0" fillId="0" borderId="0" xfId="9" applyNumberFormat="1" applyFont="1" applyBorder="1">
      <alignment vertical="center"/>
    </xf>
    <xf numFmtId="167" fontId="0" fillId="0" borderId="0" xfId="9" applyNumberFormat="1" applyFont="1">
      <alignment vertical="center"/>
    </xf>
    <xf numFmtId="167" fontId="16" fillId="0" borderId="0" xfId="9" applyNumberFormat="1">
      <alignment vertical="center"/>
    </xf>
    <xf numFmtId="0" fontId="15" fillId="6" borderId="0" xfId="3" applyFont="1" applyFill="1" applyAlignment="1">
      <alignment vertical="center"/>
    </xf>
    <xf numFmtId="166" fontId="15" fillId="6" borderId="0" xfId="3" applyNumberFormat="1" applyFont="1" applyFill="1" applyAlignment="1">
      <alignment vertical="center"/>
    </xf>
    <xf numFmtId="0" fontId="15" fillId="6" borderId="0" xfId="10" applyFont="1" applyFill="1" applyAlignment="1">
      <alignment wrapText="1"/>
    </xf>
    <xf numFmtId="0" fontId="16" fillId="0" borderId="0" xfId="3" applyAlignment="1">
      <alignment horizontal="center" wrapText="1"/>
    </xf>
    <xf numFmtId="166" fontId="26" fillId="7" borderId="11" xfId="9" applyFont="1" applyFill="1" applyBorder="1">
      <alignment vertical="center"/>
    </xf>
    <xf numFmtId="166" fontId="0" fillId="7" borderId="12" xfId="9" applyFont="1" applyFill="1" applyBorder="1">
      <alignment vertical="center"/>
    </xf>
    <xf numFmtId="166" fontId="26" fillId="7" borderId="13" xfId="9" applyFont="1" applyFill="1" applyBorder="1">
      <alignment vertical="center"/>
    </xf>
    <xf numFmtId="166" fontId="0" fillId="7" borderId="14" xfId="9" applyFont="1" applyFill="1" applyBorder="1">
      <alignment vertical="center"/>
    </xf>
    <xf numFmtId="0" fontId="27" fillId="0" borderId="0" xfId="3" applyFont="1">
      <alignment wrapText="1"/>
    </xf>
    <xf numFmtId="0" fontId="28" fillId="0" borderId="0" xfId="4" applyFont="1" applyAlignment="1"/>
    <xf numFmtId="0" fontId="0" fillId="0" borderId="3" xfId="0" applyBorder="1" applyAlignment="1">
      <alignment horizontal="center"/>
    </xf>
  </cellXfs>
  <cellStyles count="11">
    <cellStyle name="Comma" xfId="1" builtinId="3"/>
    <cellStyle name="Currency Custom" xfId="9" xr:uid="{8C9AE048-F16D-489B-B757-43C3E63D2BEC}"/>
    <cellStyle name="Days" xfId="8" xr:uid="{2E0F287E-8D35-4344-B0B6-5A32A447DE86}"/>
    <cellStyle name="Hyperlink" xfId="2" builtinId="8"/>
    <cellStyle name="Input Custom" xfId="5" xr:uid="{F8041A16-7E5B-4C8F-A176-6FA9FDAE7D5F}"/>
    <cellStyle name="Labels" xfId="6" xr:uid="{64961D44-CDB4-45B8-8738-4C2E464BDB21}"/>
    <cellStyle name="Normal" xfId="0" builtinId="0"/>
    <cellStyle name="Normal 2" xfId="3" xr:uid="{7620E8E6-2715-4BDA-989D-930587FE8DF8}"/>
    <cellStyle name="Table Headers" xfId="7" xr:uid="{B416564D-A80F-419D-95C3-38186C546140}"/>
    <cellStyle name="Table Totals" xfId="10" xr:uid="{5312A048-B6B0-45DA-B052-014A5DC1183B}"/>
    <cellStyle name="Title 2" xfId="4" xr:uid="{6056A878-69C2-409B-8B85-BA3140E892A5}"/>
  </cellStyles>
  <dxfs count="115">
    <dxf>
      <alignment horizontal="right"/>
    </dxf>
    <dxf>
      <alignment horizontal="right"/>
    </dxf>
    <dxf>
      <alignment horizontal="right"/>
    </dxf>
    <dxf>
      <alignment horizontal="right"/>
    </dxf>
    <dxf>
      <numFmt numFmtId="19" formatCode="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</dxf>
    <dxf>
      <numFmt numFmtId="167" formatCode="&quot;$&quot;#,##0.00;\-&quot;$&quot;#,##0.0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4" tint="-0.499984740745262"/>
        </patternFill>
      </fill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Weeky Sales Activity" pivot="0" count="3" xr9:uid="{99DBD532-BCFC-4FA0-BE41-6628E3CE1D05}">
      <tableStyleElement type="wholeTable" dxfId="114"/>
      <tableStyleElement type="headerRow" dxfId="113"/>
      <tableStyleElement type="totalRow" dxfId="1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hyperlink" Target="https://www.myonlinetraininghub.com/" TargetMode="Externa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stagram.com/mynda.treacy/" TargetMode="External"/><Relationship Id="rId13" Type="http://schemas.openxmlformats.org/officeDocument/2006/relationships/image" Target="../media/image9.png"/><Relationship Id="rId3" Type="http://schemas.openxmlformats.org/officeDocument/2006/relationships/image" Target="../media/image2.svg"/><Relationship Id="rId7" Type="http://schemas.openxmlformats.org/officeDocument/2006/relationships/image" Target="../media/image4.png"/><Relationship Id="rId12" Type="http://schemas.openxmlformats.org/officeDocument/2006/relationships/hyperlink" Target="https://www.tiktok.com/@myndatreacy" TargetMode="External"/><Relationship Id="rId17" Type="http://schemas.openxmlformats.org/officeDocument/2006/relationships/image" Target="../media/image11.png"/><Relationship Id="rId2" Type="http://schemas.openxmlformats.org/officeDocument/2006/relationships/image" Target="../media/image1.png"/><Relationship Id="rId16" Type="http://schemas.openxmlformats.org/officeDocument/2006/relationships/hyperlink" Target="https://twitter.com/OnlineTrainingH" TargetMode="External"/><Relationship Id="rId1" Type="http://schemas.openxmlformats.org/officeDocument/2006/relationships/hyperlink" Target="https://www.myonlinetraininghub.com/" TargetMode="External"/><Relationship Id="rId6" Type="http://schemas.openxmlformats.org/officeDocument/2006/relationships/hyperlink" Target="https://www.linkedin.com/in/myndatreacy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3.png"/><Relationship Id="rId15" Type="http://schemas.openxmlformats.org/officeDocument/2006/relationships/image" Target="../media/image10.png"/><Relationship Id="rId10" Type="http://schemas.openxmlformats.org/officeDocument/2006/relationships/hyperlink" Target="https://www.pinterest.com.au/myndatreacy/" TargetMode="External"/><Relationship Id="rId4" Type="http://schemas.openxmlformats.org/officeDocument/2006/relationships/hyperlink" Target="https://www.youtube.com/user/MyOnlineTrainingHub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s://www.facebook.com/MyOnlineTrainingHub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tabular-data-format" TargetMode="External"/><Relationship Id="rId13" Type="http://schemas.openxmlformats.org/officeDocument/2006/relationships/image" Target="../media/image2.svg"/><Relationship Id="rId3" Type="http://schemas.openxmlformats.org/officeDocument/2006/relationships/hyperlink" Target="#'Semi-Report'!A1"/><Relationship Id="rId7" Type="http://schemas.openxmlformats.org/officeDocument/2006/relationships/hyperlink" Target="#'Report Format'!A1"/><Relationship Id="rId12" Type="http://schemas.openxmlformats.org/officeDocument/2006/relationships/image" Target="../media/image1.png"/><Relationship Id="rId2" Type="http://schemas.openxmlformats.org/officeDocument/2006/relationships/hyperlink" Target="#'Tabular Data Pivot'!A1"/><Relationship Id="rId1" Type="http://schemas.openxmlformats.org/officeDocument/2006/relationships/hyperlink" Target="#'Ideal Layout'!A1"/><Relationship Id="rId6" Type="http://schemas.openxmlformats.org/officeDocument/2006/relationships/hyperlink" Target="#'Data Entry Layout'!A1"/><Relationship Id="rId11" Type="http://schemas.openxmlformats.org/officeDocument/2006/relationships/hyperlink" Target="https://youtu.be/CNlw1-Vh4cE" TargetMode="External"/><Relationship Id="rId5" Type="http://schemas.openxmlformats.org/officeDocument/2006/relationships/hyperlink" Target="#'Flat Data Table Pivot'!A1"/><Relationship Id="rId10" Type="http://schemas.openxmlformats.org/officeDocument/2006/relationships/image" Target="../media/image6.svg"/><Relationship Id="rId4" Type="http://schemas.openxmlformats.org/officeDocument/2006/relationships/hyperlink" Target="#'Flat Data Table'!A1"/><Relationship Id="rId9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https://www.myonlinetraininghub.com/excel-tabular-data-format" TargetMode="External"/><Relationship Id="rId1" Type="http://schemas.openxmlformats.org/officeDocument/2006/relationships/hyperlink" Target="#Index!A1"/><Relationship Id="rId5" Type="http://schemas.openxmlformats.org/officeDocument/2006/relationships/hyperlink" Target="https://youtu.be/CNlw1-Vh4cE" TargetMode="External"/><Relationship Id="rId4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428625</xdr:colOff>
      <xdr:row>0</xdr:row>
      <xdr:rowOff>85725</xdr:rowOff>
    </xdr:from>
    <xdr:ext cx="3705377" cy="504824"/>
    <xdr:pic>
      <xdr:nvPicPr>
        <xdr:cNvPr id="2" name="my-online-training-hub-logo-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3C4171-CC78-435C-BCCE-D81AF6035E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238875" y="85725"/>
          <a:ext cx="3705377" cy="504824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pic>
      <xdr:nvPicPr>
        <xdr:cNvPr id="3" name="Picture 2" descr="YouTube Channel">
          <a:extLst>
            <a:ext uri="{FF2B5EF4-FFF2-40B4-BE49-F238E27FC236}">
              <a16:creationId xmlns:a16="http://schemas.microsoft.com/office/drawing/2014/main" id="{2C29EC48-EE3B-4014-BF7F-2F592BF0E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pic>
      <xdr:nvPicPr>
        <xdr:cNvPr id="4" name="Picture 3" descr="LinkedIn Profile">
          <a:extLst>
            <a:ext uri="{FF2B5EF4-FFF2-40B4-BE49-F238E27FC236}">
              <a16:creationId xmlns:a16="http://schemas.microsoft.com/office/drawing/2014/main" id="{BF09B48A-F16E-4BB3-AC79-457D1C63D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0"/>
          <a:ext cx="6096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2143125</xdr:colOff>
      <xdr:row>0</xdr:row>
      <xdr:rowOff>66675</xdr:rowOff>
    </xdr:from>
    <xdr:ext cx="3705377" cy="504824"/>
    <xdr:pic>
      <xdr:nvPicPr>
        <xdr:cNvPr id="2" name="my-online-training-hub-logo-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080EAE2-8FFE-422F-BA62-C4FFF3994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495925" y="66675"/>
          <a:ext cx="3705377" cy="504824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30</xdr:row>
      <xdr:rowOff>166687</xdr:rowOff>
    </xdr:from>
    <xdr:to>
      <xdr:col>1</xdr:col>
      <xdr:colOff>609600</xdr:colOff>
      <xdr:row>34</xdr:row>
      <xdr:rowOff>14287</xdr:rowOff>
    </xdr:to>
    <xdr:pic>
      <xdr:nvPicPr>
        <xdr:cNvPr id="3" name="Picture 2" descr="YouTube Channel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4B5D1B-6251-45B9-8FA2-5A691FA0F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6338887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822325</xdr:colOff>
      <xdr:row>30</xdr:row>
      <xdr:rowOff>166687</xdr:rowOff>
    </xdr:from>
    <xdr:to>
      <xdr:col>1</xdr:col>
      <xdr:colOff>1431925</xdr:colOff>
      <xdr:row>34</xdr:row>
      <xdr:rowOff>14287</xdr:rowOff>
    </xdr:to>
    <xdr:pic>
      <xdr:nvPicPr>
        <xdr:cNvPr id="4" name="Picture 3" descr="LinkedIn Profil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79244C9-B961-4629-93DE-3A420C790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89025" y="6338887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1644650</xdr:colOff>
      <xdr:row>30</xdr:row>
      <xdr:rowOff>166687</xdr:rowOff>
    </xdr:from>
    <xdr:to>
      <xdr:col>1</xdr:col>
      <xdr:colOff>2254250</xdr:colOff>
      <xdr:row>34</xdr:row>
      <xdr:rowOff>14287</xdr:rowOff>
    </xdr:to>
    <xdr:pic>
      <xdr:nvPicPr>
        <xdr:cNvPr id="5" name="Picture 4" descr="Instagram Profile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0C71EFF-3F06-43B3-BBA1-55E082F7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11350" y="6338887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2466975</xdr:colOff>
      <xdr:row>30</xdr:row>
      <xdr:rowOff>180975</xdr:rowOff>
    </xdr:from>
    <xdr:to>
      <xdr:col>1</xdr:col>
      <xdr:colOff>3076575</xdr:colOff>
      <xdr:row>34</xdr:row>
      <xdr:rowOff>28575</xdr:rowOff>
    </xdr:to>
    <xdr:pic>
      <xdr:nvPicPr>
        <xdr:cNvPr id="6" name="Picture 5" descr="Pinterest Profil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7DD52FC-121B-4704-B0C6-D06AC4526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33675" y="63531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203200</xdr:colOff>
      <xdr:row>30</xdr:row>
      <xdr:rowOff>185737</xdr:rowOff>
    </xdr:from>
    <xdr:to>
      <xdr:col>2</xdr:col>
      <xdr:colOff>812800</xdr:colOff>
      <xdr:row>34</xdr:row>
      <xdr:rowOff>33337</xdr:rowOff>
    </xdr:to>
    <xdr:pic>
      <xdr:nvPicPr>
        <xdr:cNvPr id="7" name="Picture 6" descr="TikTok Profil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1EACE9BE-A2F9-437C-85A8-973700B83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56000" y="6357937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1025525</xdr:colOff>
      <xdr:row>30</xdr:row>
      <xdr:rowOff>166687</xdr:rowOff>
    </xdr:from>
    <xdr:to>
      <xdr:col>2</xdr:col>
      <xdr:colOff>1635125</xdr:colOff>
      <xdr:row>34</xdr:row>
      <xdr:rowOff>14287</xdr:rowOff>
    </xdr:to>
    <xdr:pic>
      <xdr:nvPicPr>
        <xdr:cNvPr id="8" name="Picture 7" descr="Facebook Page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325BA3D-C465-4F5C-98C8-C4B70D76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78325" y="6338887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1866899</xdr:colOff>
      <xdr:row>30</xdr:row>
      <xdr:rowOff>172216</xdr:rowOff>
    </xdr:from>
    <xdr:to>
      <xdr:col>2</xdr:col>
      <xdr:colOff>2466975</xdr:colOff>
      <xdr:row>34</xdr:row>
      <xdr:rowOff>10292</xdr:rowOff>
    </xdr:to>
    <xdr:pic>
      <xdr:nvPicPr>
        <xdr:cNvPr id="9" name="Picture 8" descr="A black and white x in a black square&#10;&#10;Description automatically generated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C339CEB-489B-46FF-8A5E-778232B5F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699" y="6344416"/>
          <a:ext cx="600076" cy="600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2266950</xdr:colOff>
      <xdr:row>8</xdr:row>
      <xdr:rowOff>57150</xdr:rowOff>
    </xdr:from>
    <xdr:to>
      <xdr:col>2</xdr:col>
      <xdr:colOff>133349</xdr:colOff>
      <xdr:row>8</xdr:row>
      <xdr:rowOff>304800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266950" y="14097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9</xdr:row>
      <xdr:rowOff>57150</xdr:rowOff>
    </xdr:from>
    <xdr:to>
      <xdr:col>2</xdr:col>
      <xdr:colOff>133349</xdr:colOff>
      <xdr:row>9</xdr:row>
      <xdr:rowOff>304800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66950" y="17526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3</xdr:row>
      <xdr:rowOff>57150</xdr:rowOff>
    </xdr:from>
    <xdr:to>
      <xdr:col>2</xdr:col>
      <xdr:colOff>133349</xdr:colOff>
      <xdr:row>3</xdr:row>
      <xdr:rowOff>304800</xdr:rowOff>
    </xdr:to>
    <xdr:sp macro="" textlink="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66950" y="20955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4</xdr:row>
      <xdr:rowOff>57150</xdr:rowOff>
    </xdr:from>
    <xdr:to>
      <xdr:col>2</xdr:col>
      <xdr:colOff>133349</xdr:colOff>
      <xdr:row>4</xdr:row>
      <xdr:rowOff>304800</xdr:rowOff>
    </xdr:to>
    <xdr:sp macro="" textlink="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66950" y="24384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5</xdr:row>
      <xdr:rowOff>57150</xdr:rowOff>
    </xdr:from>
    <xdr:to>
      <xdr:col>2</xdr:col>
      <xdr:colOff>133349</xdr:colOff>
      <xdr:row>5</xdr:row>
      <xdr:rowOff>304800</xdr:rowOff>
    </xdr:to>
    <xdr:sp macro="" textlink="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266950" y="27813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6</xdr:row>
      <xdr:rowOff>57150</xdr:rowOff>
    </xdr:from>
    <xdr:to>
      <xdr:col>2</xdr:col>
      <xdr:colOff>133349</xdr:colOff>
      <xdr:row>6</xdr:row>
      <xdr:rowOff>304800</xdr:rowOff>
    </xdr:to>
    <xdr:sp macro="" textlink="">
      <xdr:nvSpPr>
        <xdr:cNvPr id="8" name="Rounded Rectangle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266950" y="31242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>
    <xdr:from>
      <xdr:col>0</xdr:col>
      <xdr:colOff>2266950</xdr:colOff>
      <xdr:row>7</xdr:row>
      <xdr:rowOff>57150</xdr:rowOff>
    </xdr:from>
    <xdr:to>
      <xdr:col>2</xdr:col>
      <xdr:colOff>133349</xdr:colOff>
      <xdr:row>7</xdr:row>
      <xdr:rowOff>304800</xdr:rowOff>
    </xdr:to>
    <xdr:sp macro="" textlink="">
      <xdr:nvSpPr>
        <xdr:cNvPr id="9" name="Rounded Rectangle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266950" y="3467100"/>
          <a:ext cx="933449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View Sheet</a:t>
          </a:r>
        </a:p>
      </xdr:txBody>
    </xdr:sp>
    <xdr:clientData/>
  </xdr:twoCellAnchor>
  <xdr:twoCellAnchor editAs="absolute">
    <xdr:from>
      <xdr:col>3</xdr:col>
      <xdr:colOff>590550</xdr:colOff>
      <xdr:row>1</xdr:row>
      <xdr:rowOff>152399</xdr:rowOff>
    </xdr:from>
    <xdr:to>
      <xdr:col>5</xdr:col>
      <xdr:colOff>533400</xdr:colOff>
      <xdr:row>1</xdr:row>
      <xdr:rowOff>447674</xdr:rowOff>
    </xdr:to>
    <xdr:grpSp>
      <xdr:nvGrpSpPr>
        <xdr:cNvPr id="11" name="Group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7CF50EC8-205B-4252-90AE-268CFC33BCAA}"/>
            </a:ext>
          </a:extLst>
        </xdr:cNvPr>
        <xdr:cNvGrpSpPr/>
      </xdr:nvGrpSpPr>
      <xdr:grpSpPr>
        <a:xfrm>
          <a:off x="3997569" y="342899"/>
          <a:ext cx="1159119" cy="295275"/>
          <a:chOff x="4486275" y="142875"/>
          <a:chExt cx="1162050" cy="295275"/>
        </a:xfrm>
      </xdr:grpSpPr>
      <xdr:sp macro="" textlink="">
        <xdr:nvSpPr>
          <xdr:cNvPr id="12" name="Rectangle: Rounded Corners 11">
            <a:extLst>
              <a:ext uri="{FF2B5EF4-FFF2-40B4-BE49-F238E27FC236}">
                <a16:creationId xmlns:a16="http://schemas.microsoft.com/office/drawing/2014/main" id="{84C4DD4A-872D-FB1A-287D-74C4FC1CCCA3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  <a:solidFill>
            <a:schemeClr val="bg1">
              <a:lumMod val="50000"/>
            </a:schemeClr>
          </a:solidFill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13" name="Graphic 12" descr="Document">
            <a:extLst>
              <a:ext uri="{FF2B5EF4-FFF2-40B4-BE49-F238E27FC236}">
                <a16:creationId xmlns:a16="http://schemas.microsoft.com/office/drawing/2014/main" id="{92F4A0AB-5E47-6893-3152-EF20B985CA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 editAs="absolute">
    <xdr:from>
      <xdr:col>6</xdr:col>
      <xdr:colOff>66674</xdr:colOff>
      <xdr:row>1</xdr:row>
      <xdr:rowOff>152399</xdr:rowOff>
    </xdr:from>
    <xdr:to>
      <xdr:col>8</xdr:col>
      <xdr:colOff>209549</xdr:colOff>
      <xdr:row>1</xdr:row>
      <xdr:rowOff>447674</xdr:rowOff>
    </xdr:to>
    <xdr:grpSp>
      <xdr:nvGrpSpPr>
        <xdr:cNvPr id="14" name="Group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2A562D5-23E8-4558-B969-AFAAC4D9DFA8}"/>
            </a:ext>
          </a:extLst>
        </xdr:cNvPr>
        <xdr:cNvGrpSpPr/>
      </xdr:nvGrpSpPr>
      <xdr:grpSpPr>
        <a:xfrm>
          <a:off x="5298097" y="342899"/>
          <a:ext cx="1359144" cy="295275"/>
          <a:chOff x="5400674" y="152400"/>
          <a:chExt cx="1362075" cy="295275"/>
        </a:xfrm>
      </xdr:grpSpPr>
      <xdr:sp macro="" textlink="">
        <xdr:nvSpPr>
          <xdr:cNvPr id="15" name="Rectangle: Rounded Corners 14">
            <a:extLst>
              <a:ext uri="{FF2B5EF4-FFF2-40B4-BE49-F238E27FC236}">
                <a16:creationId xmlns:a16="http://schemas.microsoft.com/office/drawing/2014/main" id="{775E9033-0AED-C3E9-DBE6-7D437CA71E9A}"/>
              </a:ext>
            </a:extLst>
          </xdr:cNvPr>
          <xdr:cNvSpPr/>
        </xdr:nvSpPr>
        <xdr:spPr>
          <a:xfrm>
            <a:off x="5400674" y="152400"/>
            <a:ext cx="1362075" cy="295275"/>
          </a:xfrm>
          <a:prstGeom prst="roundRect">
            <a:avLst/>
          </a:prstGeom>
          <a:solidFill>
            <a:schemeClr val="bg1">
              <a:lumMod val="50000"/>
            </a:schemeClr>
          </a:solidFill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16" name="Group 15">
            <a:extLst>
              <a:ext uri="{FF2B5EF4-FFF2-40B4-BE49-F238E27FC236}">
                <a16:creationId xmlns:a16="http://schemas.microsoft.com/office/drawing/2014/main" id="{4BE93346-EC08-89EF-BB9F-8ABBB07960BA}"/>
              </a:ext>
            </a:extLst>
          </xdr:cNvPr>
          <xdr:cNvGrpSpPr/>
        </xdr:nvGrpSpPr>
        <xdr:grpSpPr>
          <a:xfrm>
            <a:off x="6419850" y="200025"/>
            <a:ext cx="280427" cy="200025"/>
            <a:chOff x="5495924" y="2943225"/>
            <a:chExt cx="1362075" cy="971550"/>
          </a:xfrm>
        </xdr:grpSpPr>
        <xdr:sp macro="" textlink="">
          <xdr:nvSpPr>
            <xdr:cNvPr id="17" name="Rectangle: Rounded Corners 16">
              <a:extLst>
                <a:ext uri="{FF2B5EF4-FFF2-40B4-BE49-F238E27FC236}">
                  <a16:creationId xmlns:a16="http://schemas.microsoft.com/office/drawing/2014/main" id="{A4417256-E520-5768-DC66-0E085DDA12CD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8" name="Isosceles Triangle 17">
              <a:extLst>
                <a:ext uri="{FF2B5EF4-FFF2-40B4-BE49-F238E27FC236}">
                  <a16:creationId xmlns:a16="http://schemas.microsoft.com/office/drawing/2014/main" id="{EA216026-9377-BCF8-8F9B-2C4A64AC97F0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  <xdr:twoCellAnchor editAs="absolute">
    <xdr:from>
      <xdr:col>9</xdr:col>
      <xdr:colOff>123672</xdr:colOff>
      <xdr:row>1</xdr:row>
      <xdr:rowOff>47625</xdr:rowOff>
    </xdr:from>
    <xdr:to>
      <xdr:col>15</xdr:col>
      <xdr:colOff>171449</xdr:colOff>
      <xdr:row>1</xdr:row>
      <xdr:rowOff>552449</xdr:rowOff>
    </xdr:to>
    <xdr:pic>
      <xdr:nvPicPr>
        <xdr:cNvPr id="19" name="my-online-training-hub-logo-2">
          <a:extLst>
            <a:ext uri="{FF2B5EF4-FFF2-40B4-BE49-F238E27FC236}">
              <a16:creationId xmlns:a16="http://schemas.microsoft.com/office/drawing/2014/main" id="{FD873258-0BA7-4F32-ACB7-CB76DB5C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3"/>
            </a:ext>
          </a:extLst>
        </a:blip>
        <a:stretch>
          <a:fillRect/>
        </a:stretch>
      </xdr:blipFill>
      <xdr:spPr>
        <a:xfrm>
          <a:off x="7191222" y="238125"/>
          <a:ext cx="3705377" cy="5048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505156</xdr:colOff>
      <xdr:row>1</xdr:row>
      <xdr:rowOff>22412</xdr:rowOff>
    </xdr:from>
    <xdr:to>
      <xdr:col>26</xdr:col>
      <xdr:colOff>99417</xdr:colOff>
      <xdr:row>2</xdr:row>
      <xdr:rowOff>79562</xdr:rowOff>
    </xdr:to>
    <xdr:sp macro="" textlink="">
      <xdr:nvSpPr>
        <xdr:cNvPr id="23" name="Rounded Rectangle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16968752" y="212912"/>
          <a:ext cx="1418665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  <xdr:twoCellAnchor>
    <xdr:from>
      <xdr:col>0</xdr:col>
      <xdr:colOff>266700</xdr:colOff>
      <xdr:row>6</xdr:row>
      <xdr:rowOff>161925</xdr:rowOff>
    </xdr:from>
    <xdr:to>
      <xdr:col>2</xdr:col>
      <xdr:colOff>596900</xdr:colOff>
      <xdr:row>9</xdr:row>
      <xdr:rowOff>66675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ABABE24-D7AF-4BE0-9542-AF1839A8DAA4}"/>
            </a:ext>
          </a:extLst>
        </xdr:cNvPr>
        <xdr:cNvSpPr/>
      </xdr:nvSpPr>
      <xdr:spPr>
        <a:xfrm>
          <a:off x="266700" y="1304925"/>
          <a:ext cx="1692275" cy="476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Column headings</a:t>
          </a:r>
          <a:r>
            <a:rPr lang="en-AU" sz="1100" baseline="0">
              <a:solidFill>
                <a:schemeClr val="accent3">
                  <a:lumMod val="50000"/>
                </a:schemeClr>
              </a:solidFill>
            </a:rPr>
            <a:t> span two or more rows.</a:t>
          </a:r>
          <a:endParaRPr lang="en-AU" sz="1100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347663</xdr:colOff>
      <xdr:row>1</xdr:row>
      <xdr:rowOff>85724</xdr:rowOff>
    </xdr:from>
    <xdr:to>
      <xdr:col>4</xdr:col>
      <xdr:colOff>22225</xdr:colOff>
      <xdr:row>6</xdr:row>
      <xdr:rowOff>161925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56209CDB-5EC0-4A06-966C-DE02A6A0ECFC}"/>
            </a:ext>
          </a:extLst>
        </xdr:cNvPr>
        <xdr:cNvCxnSpPr>
          <a:stCxn id="2" idx="0"/>
        </xdr:cNvCxnSpPr>
      </xdr:nvCxnSpPr>
      <xdr:spPr>
        <a:xfrm flipV="1">
          <a:off x="1119188" y="276224"/>
          <a:ext cx="1255712" cy="102870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347663</xdr:colOff>
      <xdr:row>2</xdr:row>
      <xdr:rowOff>85724</xdr:rowOff>
    </xdr:from>
    <xdr:to>
      <xdr:col>4</xdr:col>
      <xdr:colOff>12700</xdr:colOff>
      <xdr:row>6</xdr:row>
      <xdr:rowOff>161925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E0A22D93-C565-43B7-908C-E04A28299B37}"/>
            </a:ext>
          </a:extLst>
        </xdr:cNvPr>
        <xdr:cNvCxnSpPr>
          <a:stCxn id="2" idx="0"/>
        </xdr:cNvCxnSpPr>
      </xdr:nvCxnSpPr>
      <xdr:spPr>
        <a:xfrm flipV="1">
          <a:off x="1119188" y="466724"/>
          <a:ext cx="1246187" cy="83820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27641</xdr:colOff>
      <xdr:row>8</xdr:row>
      <xdr:rowOff>28575</xdr:rowOff>
    </xdr:from>
    <xdr:to>
      <xdr:col>8</xdr:col>
      <xdr:colOff>65554</xdr:colOff>
      <xdr:row>10</xdr:row>
      <xdr:rowOff>9524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5A91AF90-C00D-4E72-BFD7-177818955278}"/>
            </a:ext>
          </a:extLst>
        </xdr:cNvPr>
        <xdr:cNvSpPr/>
      </xdr:nvSpPr>
      <xdr:spPr>
        <a:xfrm>
          <a:off x="3704291" y="1552575"/>
          <a:ext cx="1361888" cy="361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Total</a:t>
          </a:r>
          <a:r>
            <a:rPr lang="en-AU" sz="1100" baseline="0">
              <a:solidFill>
                <a:schemeClr val="accent3">
                  <a:lumMod val="50000"/>
                </a:schemeClr>
              </a:solidFill>
            </a:rPr>
            <a:t> </a:t>
          </a:r>
          <a:r>
            <a:rPr lang="en-AU" sz="1100">
              <a:solidFill>
                <a:schemeClr val="accent3">
                  <a:lumMod val="50000"/>
                </a:schemeClr>
              </a:solidFill>
            </a:rPr>
            <a:t>column(s).</a:t>
          </a:r>
        </a:p>
      </xdr:txBody>
    </xdr:sp>
    <xdr:clientData/>
  </xdr:twoCellAnchor>
  <xdr:twoCellAnchor>
    <xdr:from>
      <xdr:col>7</xdr:col>
      <xdr:colOff>293221</xdr:colOff>
      <xdr:row>1</xdr:row>
      <xdr:rowOff>66675</xdr:rowOff>
    </xdr:from>
    <xdr:to>
      <xdr:col>8</xdr:col>
      <xdr:colOff>419100</xdr:colOff>
      <xdr:row>8</xdr:row>
      <xdr:rowOff>28575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C9956E8-6582-45BE-8EDF-459D582A75BA}"/>
            </a:ext>
          </a:extLst>
        </xdr:cNvPr>
        <xdr:cNvCxnSpPr>
          <a:stCxn id="5" idx="0"/>
        </xdr:cNvCxnSpPr>
      </xdr:nvCxnSpPr>
      <xdr:spPr>
        <a:xfrm flipV="1">
          <a:off x="4369921" y="257175"/>
          <a:ext cx="1049804" cy="1295400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318994</xdr:colOff>
      <xdr:row>11</xdr:row>
      <xdr:rowOff>76200</xdr:rowOff>
    </xdr:from>
    <xdr:to>
      <xdr:col>5</xdr:col>
      <xdr:colOff>860426</xdr:colOff>
      <xdr:row>13</xdr:row>
      <xdr:rowOff>57149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66FACCF-CE70-4816-80FA-5A52DE229D04}"/>
            </a:ext>
          </a:extLst>
        </xdr:cNvPr>
        <xdr:cNvSpPr/>
      </xdr:nvSpPr>
      <xdr:spPr>
        <a:xfrm>
          <a:off x="1681069" y="2171700"/>
          <a:ext cx="1932082" cy="361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Blank column for formatting.</a:t>
          </a:r>
        </a:p>
      </xdr:txBody>
    </xdr:sp>
    <xdr:clientData/>
  </xdr:twoCellAnchor>
  <xdr:twoCellAnchor>
    <xdr:from>
      <xdr:col>3</xdr:col>
      <xdr:colOff>63505</xdr:colOff>
      <xdr:row>5</xdr:row>
      <xdr:rowOff>180974</xdr:rowOff>
    </xdr:from>
    <xdr:to>
      <xdr:col>4</xdr:col>
      <xdr:colOff>305454</xdr:colOff>
      <xdr:row>11</xdr:row>
      <xdr:rowOff>76200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F629D689-3FF9-4275-BC8E-EACB07A49759}"/>
            </a:ext>
          </a:extLst>
        </xdr:cNvPr>
        <xdr:cNvCxnSpPr>
          <a:stCxn id="7" idx="0"/>
        </xdr:cNvCxnSpPr>
      </xdr:nvCxnSpPr>
      <xdr:spPr>
        <a:xfrm flipH="1" flipV="1">
          <a:off x="2263780" y="1133474"/>
          <a:ext cx="394349" cy="1038226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115956</xdr:colOff>
      <xdr:row>0</xdr:row>
      <xdr:rowOff>57978</xdr:rowOff>
    </xdr:from>
    <xdr:to>
      <xdr:col>1</xdr:col>
      <xdr:colOff>370913</xdr:colOff>
      <xdr:row>1</xdr:row>
      <xdr:rowOff>115128</xdr:rowOff>
    </xdr:to>
    <xdr:sp macro="" textlink="">
      <xdr:nvSpPr>
        <xdr:cNvPr id="9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1EBEF3-89B9-4BE3-BFE1-4269AD12F49D}"/>
            </a:ext>
          </a:extLst>
        </xdr:cNvPr>
        <xdr:cNvSpPr/>
      </xdr:nvSpPr>
      <xdr:spPr>
        <a:xfrm>
          <a:off x="115956" y="57978"/>
          <a:ext cx="102524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476251</xdr:colOff>
      <xdr:row>0</xdr:row>
      <xdr:rowOff>83343</xdr:rowOff>
    </xdr:from>
    <xdr:to>
      <xdr:col>11</xdr:col>
      <xdr:colOff>271464</xdr:colOff>
      <xdr:row>1</xdr:row>
      <xdr:rowOff>140493</xdr:rowOff>
    </xdr:to>
    <xdr:sp macro="" textlink="">
      <xdr:nvSpPr>
        <xdr:cNvPr id="7" name="Rounded Rectangl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7227095" y="83343"/>
          <a:ext cx="10096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533400</xdr:colOff>
      <xdr:row>0</xdr:row>
      <xdr:rowOff>28575</xdr:rowOff>
    </xdr:from>
    <xdr:to>
      <xdr:col>19</xdr:col>
      <xdr:colOff>571500</xdr:colOff>
      <xdr:row>1</xdr:row>
      <xdr:rowOff>85725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419975" y="28575"/>
          <a:ext cx="10858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  <xdr:twoCellAnchor>
    <xdr:from>
      <xdr:col>0</xdr:col>
      <xdr:colOff>352425</xdr:colOff>
      <xdr:row>15</xdr:row>
      <xdr:rowOff>123825</xdr:rowOff>
    </xdr:from>
    <xdr:to>
      <xdr:col>5</xdr:col>
      <xdr:colOff>190500</xdr:colOff>
      <xdr:row>30</xdr:row>
      <xdr:rowOff>19050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48D5030-EBCC-E048-28BD-04B0D4A8FE25}"/>
            </a:ext>
          </a:extLst>
        </xdr:cNvPr>
        <xdr:cNvSpPr/>
      </xdr:nvSpPr>
      <xdr:spPr>
        <a:xfrm>
          <a:off x="352425" y="2981325"/>
          <a:ext cx="4333875" cy="27622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142875</xdr:colOff>
      <xdr:row>0</xdr:row>
      <xdr:rowOff>123825</xdr:rowOff>
    </xdr:from>
    <xdr:to>
      <xdr:col>15</xdr:col>
      <xdr:colOff>1168115</xdr:colOff>
      <xdr:row>1</xdr:row>
      <xdr:rowOff>180975</xdr:rowOff>
    </xdr:to>
    <xdr:sp macro="" textlink="">
      <xdr:nvSpPr>
        <xdr:cNvPr id="4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697FBD-E6C0-4C87-848B-19C8E69D0C29}"/>
            </a:ext>
          </a:extLst>
        </xdr:cNvPr>
        <xdr:cNvSpPr/>
      </xdr:nvSpPr>
      <xdr:spPr>
        <a:xfrm>
          <a:off x="15706725" y="123825"/>
          <a:ext cx="102524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302560</xdr:colOff>
      <xdr:row>0</xdr:row>
      <xdr:rowOff>134471</xdr:rowOff>
    </xdr:from>
    <xdr:to>
      <xdr:col>14</xdr:col>
      <xdr:colOff>101974</xdr:colOff>
      <xdr:row>1</xdr:row>
      <xdr:rowOff>191621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9031942" y="134471"/>
          <a:ext cx="10096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123825</xdr:rowOff>
    </xdr:from>
    <xdr:to>
      <xdr:col>4</xdr:col>
      <xdr:colOff>314325</xdr:colOff>
      <xdr:row>0</xdr:row>
      <xdr:rowOff>371475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A16194-6393-4E99-BD20-DFB8EAF6F4D8}"/>
            </a:ext>
          </a:extLst>
        </xdr:cNvPr>
        <xdr:cNvSpPr/>
      </xdr:nvSpPr>
      <xdr:spPr>
        <a:xfrm>
          <a:off x="2295525" y="123825"/>
          <a:ext cx="1076325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  <xdr:twoCellAnchor>
    <xdr:from>
      <xdr:col>3</xdr:col>
      <xdr:colOff>66675</xdr:colOff>
      <xdr:row>17</xdr:row>
      <xdr:rowOff>476250</xdr:rowOff>
    </xdr:from>
    <xdr:to>
      <xdr:col>5</xdr:col>
      <xdr:colOff>428625</xdr:colOff>
      <xdr:row>21</xdr:row>
      <xdr:rowOff>47625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ABE228DB-0585-BAF4-A330-E3DA40966267}"/>
            </a:ext>
          </a:extLst>
        </xdr:cNvPr>
        <xdr:cNvSpPr/>
      </xdr:nvSpPr>
      <xdr:spPr>
        <a:xfrm>
          <a:off x="2362200" y="5353050"/>
          <a:ext cx="1885950" cy="857250"/>
        </a:xfrm>
        <a:prstGeom prst="wedgeRectCallout">
          <a:avLst>
            <a:gd name="adj1" fmla="val -54671"/>
            <a:gd name="adj2" fmla="val -23056"/>
          </a:avLst>
        </a:prstGeom>
      </xdr:spPr>
      <xdr:style>
        <a:lnRef idx="2">
          <a:schemeClr val="accent5">
            <a:shade val="15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When your</a:t>
          </a:r>
          <a:r>
            <a:rPr lang="en-AU" sz="1100" baseline="0"/>
            <a:t> data is in the layout above, you can't use the SUMIFS function the way you might expect or need.</a:t>
          </a:r>
          <a:endParaRPr lang="en-A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0</xdr:rowOff>
    </xdr:from>
    <xdr:to>
      <xdr:col>8</xdr:col>
      <xdr:colOff>533400</xdr:colOff>
      <xdr:row>2</xdr:row>
      <xdr:rowOff>57150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543550" y="190500"/>
          <a:ext cx="10096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134470</xdr:colOff>
      <xdr:row>0</xdr:row>
      <xdr:rowOff>151280</xdr:rowOff>
    </xdr:from>
    <xdr:to>
      <xdr:col>18</xdr:col>
      <xdr:colOff>1144120</xdr:colOff>
      <xdr:row>0</xdr:row>
      <xdr:rowOff>398930</xdr:rowOff>
    </xdr:to>
    <xdr:sp macro="" textlink="">
      <xdr:nvSpPr>
        <xdr:cNvPr id="2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5117295" y="151280"/>
          <a:ext cx="1009650" cy="2476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>
              <a:solidFill>
                <a:schemeClr val="accent3">
                  <a:lumMod val="50000"/>
                </a:schemeClr>
              </a:solidFill>
            </a:rPr>
            <a:t>Go to Index</a:t>
          </a:r>
        </a:p>
      </xdr:txBody>
    </xdr:sp>
    <xdr:clientData/>
  </xdr:twoCellAnchor>
  <xdr:twoCellAnchor editAs="absolute">
    <xdr:from>
      <xdr:col>8</xdr:col>
      <xdr:colOff>1219200</xdr:colOff>
      <xdr:row>0</xdr:row>
      <xdr:rowOff>171450</xdr:rowOff>
    </xdr:from>
    <xdr:to>
      <xdr:col>10</xdr:col>
      <xdr:colOff>600075</xdr:colOff>
      <xdr:row>0</xdr:row>
      <xdr:rowOff>466725</xdr:rowOff>
    </xdr:to>
    <xdr:grpSp>
      <xdr:nvGrpSpPr>
        <xdr:cNvPr id="3" name="Group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7F99D30-3BF2-4455-B50C-C174672876E9}"/>
            </a:ext>
          </a:extLst>
        </xdr:cNvPr>
        <xdr:cNvGrpSpPr/>
      </xdr:nvGrpSpPr>
      <xdr:grpSpPr>
        <a:xfrm>
          <a:off x="8248650" y="171450"/>
          <a:ext cx="1162050" cy="295275"/>
          <a:chOff x="4486275" y="142875"/>
          <a:chExt cx="1162050" cy="295275"/>
        </a:xfrm>
      </xdr:grpSpPr>
      <xdr:sp macro="" textlink="">
        <xdr:nvSpPr>
          <xdr:cNvPr id="4" name="Rectangle: Rounded Corners 3">
            <a:extLst>
              <a:ext uri="{FF2B5EF4-FFF2-40B4-BE49-F238E27FC236}">
                <a16:creationId xmlns:a16="http://schemas.microsoft.com/office/drawing/2014/main" id="{F3C4C03D-E2A4-508C-AD9D-3C0A9D47008C}"/>
              </a:ext>
            </a:extLst>
          </xdr:cNvPr>
          <xdr:cNvSpPr/>
        </xdr:nvSpPr>
        <xdr:spPr>
          <a:xfrm>
            <a:off x="4486275" y="142875"/>
            <a:ext cx="1162050" cy="295275"/>
          </a:xfrm>
          <a:prstGeom prst="roundRect">
            <a:avLst/>
          </a:prstGeom>
          <a:solidFill>
            <a:schemeClr val="bg1">
              <a:lumMod val="50000"/>
            </a:schemeClr>
          </a:solidFill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read tutorial</a:t>
            </a:r>
          </a:p>
        </xdr:txBody>
      </xdr:sp>
      <xdr:pic>
        <xdr:nvPicPr>
          <xdr:cNvPr id="5" name="Graphic 4" descr="Document">
            <a:extLst>
              <a:ext uri="{FF2B5EF4-FFF2-40B4-BE49-F238E27FC236}">
                <a16:creationId xmlns:a16="http://schemas.microsoft.com/office/drawing/2014/main" id="{1FB48230-7691-BDDD-48E7-38F384DE0C8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4"/>
              </a:ext>
            </a:extLst>
          </a:blip>
          <a:stretch>
            <a:fillRect/>
          </a:stretch>
        </xdr:blipFill>
        <xdr:spPr>
          <a:xfrm>
            <a:off x="5391149" y="171449"/>
            <a:ext cx="238126" cy="238126"/>
          </a:xfrm>
          <a:prstGeom prst="rect">
            <a:avLst/>
          </a:prstGeom>
        </xdr:spPr>
      </xdr:pic>
    </xdr:grpSp>
    <xdr:clientData/>
  </xdr:twoCellAnchor>
  <xdr:twoCellAnchor editAs="absolute">
    <xdr:from>
      <xdr:col>10</xdr:col>
      <xdr:colOff>742949</xdr:colOff>
      <xdr:row>0</xdr:row>
      <xdr:rowOff>171450</xdr:rowOff>
    </xdr:from>
    <xdr:to>
      <xdr:col>12</xdr:col>
      <xdr:colOff>647699</xdr:colOff>
      <xdr:row>0</xdr:row>
      <xdr:rowOff>466725</xdr:rowOff>
    </xdr:to>
    <xdr:grpSp>
      <xdr:nvGrpSpPr>
        <xdr:cNvPr id="6" name="Group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9E86168-13D1-4FE2-A47D-869A4372F2A7}"/>
            </a:ext>
          </a:extLst>
        </xdr:cNvPr>
        <xdr:cNvGrpSpPr/>
      </xdr:nvGrpSpPr>
      <xdr:grpSpPr>
        <a:xfrm>
          <a:off x="9553574" y="171450"/>
          <a:ext cx="1362075" cy="295275"/>
          <a:chOff x="5400674" y="152400"/>
          <a:chExt cx="1362075" cy="295275"/>
        </a:xfrm>
      </xdr:grpSpPr>
      <xdr:sp macro="" textlink="">
        <xdr:nvSpPr>
          <xdr:cNvPr id="7" name="Rectangle: Rounded Corners 6">
            <a:extLst>
              <a:ext uri="{FF2B5EF4-FFF2-40B4-BE49-F238E27FC236}">
                <a16:creationId xmlns:a16="http://schemas.microsoft.com/office/drawing/2014/main" id="{FD19D5FD-7EF5-3170-FC22-D2C8CD4C2E68}"/>
              </a:ext>
            </a:extLst>
          </xdr:cNvPr>
          <xdr:cNvSpPr/>
        </xdr:nvSpPr>
        <xdr:spPr>
          <a:xfrm>
            <a:off x="5400674" y="152400"/>
            <a:ext cx="1362075" cy="295275"/>
          </a:xfrm>
          <a:prstGeom prst="roundRect">
            <a:avLst/>
          </a:prstGeom>
          <a:solidFill>
            <a:schemeClr val="bg1">
              <a:lumMod val="50000"/>
            </a:schemeClr>
          </a:solidFill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en-AU" sz="1100">
                <a:latin typeface="Segoe UI" panose="020B0502040204020203" pitchFamily="34" charset="0"/>
                <a:cs typeface="Segoe UI" panose="020B0502040204020203" pitchFamily="34" charset="0"/>
              </a:rPr>
              <a:t>watch tutorial</a:t>
            </a:r>
          </a:p>
        </xdr:txBody>
      </xdr:sp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A1E5A112-BA85-4DFB-B2A0-3728B41E76F9}"/>
              </a:ext>
            </a:extLst>
          </xdr:cNvPr>
          <xdr:cNvGrpSpPr/>
        </xdr:nvGrpSpPr>
        <xdr:grpSpPr>
          <a:xfrm>
            <a:off x="6419850" y="200025"/>
            <a:ext cx="280427" cy="200025"/>
            <a:chOff x="5495924" y="2943225"/>
            <a:chExt cx="1362075" cy="971550"/>
          </a:xfrm>
        </xdr:grpSpPr>
        <xdr:sp macro="" textlink="">
          <xdr:nvSpPr>
            <xdr:cNvPr id="9" name="Rectangle: Rounded Corners 8">
              <a:extLst>
                <a:ext uri="{FF2B5EF4-FFF2-40B4-BE49-F238E27FC236}">
                  <a16:creationId xmlns:a16="http://schemas.microsoft.com/office/drawing/2014/main" id="{E4D97C52-512A-0DA9-B5AE-51C5C023AF8E}"/>
                </a:ext>
              </a:extLst>
            </xdr:cNvPr>
            <xdr:cNvSpPr/>
          </xdr:nvSpPr>
          <xdr:spPr>
            <a:xfrm>
              <a:off x="5495924" y="2943225"/>
              <a:ext cx="1362075" cy="971550"/>
            </a:xfrm>
            <a:prstGeom prst="roundRect">
              <a:avLst>
                <a:gd name="adj" fmla="val 23738"/>
              </a:avLst>
            </a:prstGeom>
            <a:solidFill>
              <a:srgbClr val="FF0000">
                <a:alpha val="69804"/>
              </a:srgb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  <xdr:sp macro="" textlink="">
          <xdr:nvSpPr>
            <xdr:cNvPr id="10" name="Isosceles Triangle 9">
              <a:extLst>
                <a:ext uri="{FF2B5EF4-FFF2-40B4-BE49-F238E27FC236}">
                  <a16:creationId xmlns:a16="http://schemas.microsoft.com/office/drawing/2014/main" id="{602397BB-AFA8-E46D-4759-F0CCA61410C7}"/>
                </a:ext>
              </a:extLst>
            </xdr:cNvPr>
            <xdr:cNvSpPr/>
          </xdr:nvSpPr>
          <xdr:spPr>
            <a:xfrm rot="5400000">
              <a:off x="5960961" y="3267000"/>
              <a:ext cx="432000" cy="324000"/>
            </a:xfrm>
            <a:prstGeom prst="triangle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AU" sz="1100"/>
            </a:p>
          </xdr:txBody>
        </xdr:sp>
      </xdr:grp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nda Treacy" refreshedDate="45372.413653240743" createdVersion="5" refreshedVersion="8" minRefreshableVersion="3" recordCount="799" xr:uid="{00000000-000A-0000-FFFF-FFFF28000000}">
  <cacheSource type="worksheet">
    <worksheetSource name="Table1"/>
  </cacheSource>
  <cacheFields count="6">
    <cacheField name="Country" numFmtId="0">
      <sharedItems count="2">
        <s v="USA"/>
        <s v="UK"/>
      </sharedItems>
    </cacheField>
    <cacheField name="Salesperson" numFmtId="0">
      <sharedItems count="9">
        <s v="Fuller"/>
        <s v="Gloucester"/>
        <s v="Bromley"/>
        <s v="Finchley"/>
        <s v="Gillingham"/>
        <s v="Callahan"/>
        <s v="Coghill"/>
        <s v="Rayleigh"/>
        <s v="Farnham"/>
      </sharedItems>
    </cacheField>
    <cacheField name="Order Date" numFmtId="14">
      <sharedItems containsSemiMixedTypes="0" containsNonDate="0" containsDate="1" containsString="0" minDate="2021-01-01T00:00:00" maxDate="2024-01-01T00:00:00" count="384">
        <d v="2021-01-01T00:00:00"/>
        <d v="2021-01-02T00:00:00"/>
        <d v="2021-01-03T00:00:00"/>
        <d v="2021-01-06T00:00:00"/>
        <d v="2021-01-08T00:00:00"/>
        <d v="2021-01-09T00:00:00"/>
        <d v="2021-01-10T00:00:00"/>
        <d v="2021-01-13T00:00:00"/>
        <d v="2021-01-14T00:00:00"/>
        <d v="2021-01-15T00:00:00"/>
        <d v="2021-01-16T00:00:00"/>
        <d v="2021-01-17T00:00:00"/>
        <d v="2021-01-21T00:00:00"/>
        <d v="2021-01-22T00:00:00"/>
        <d v="2021-01-24T00:00:00"/>
        <d v="2021-01-27T00:00:00"/>
        <d v="2021-01-28T00:00:00"/>
        <d v="2021-01-30T00:00:00"/>
        <d v="2021-01-31T00:00:00"/>
        <d v="2021-02-03T00:00:00"/>
        <d v="2021-02-04T00:00:00"/>
        <d v="2021-02-06T00:00:00"/>
        <d v="2021-02-07T00:00:00"/>
        <d v="2021-02-10T00:00:00"/>
        <d v="2021-02-11T00:00:00"/>
        <d v="2021-02-12T00:00:00"/>
        <d v="2021-02-13T00:00:00"/>
        <d v="2021-02-14T00:00:00"/>
        <d v="2021-02-18T00:00:00"/>
        <d v="2021-02-19T00:00:00"/>
        <d v="2021-02-20T00:00:00"/>
        <d v="2021-02-21T00:00:00"/>
        <d v="2021-02-24T00:00:00"/>
        <d v="2021-02-25T00:00:00"/>
        <d v="2021-02-26T00:00:00"/>
        <d v="2021-02-27T00:00:00"/>
        <d v="2021-02-28T00:00:00"/>
        <d v="2021-03-03T00:00:00"/>
        <d v="2021-03-04T00:00:00"/>
        <d v="2021-03-05T00:00:00"/>
        <d v="2021-03-06T00:00:00"/>
        <d v="2021-03-07T00:00:00"/>
        <d v="2021-03-11T00:00:00"/>
        <d v="2021-03-12T00:00:00"/>
        <d v="2021-03-13T00:00:00"/>
        <d v="2021-03-14T00:00:00"/>
        <d v="2021-03-18T00:00:00"/>
        <d v="2021-03-19T00:00:00"/>
        <d v="2021-03-21T00:00:00"/>
        <d v="2021-03-24T00:00:00"/>
        <d v="2021-03-25T00:00:00"/>
        <d v="2021-03-26T00:00:00"/>
        <d v="2021-03-28T00:00:00"/>
        <d v="2021-03-31T00:00:00"/>
        <d v="2021-04-01T00:00:00"/>
        <d v="2021-04-02T00:00:00"/>
        <d v="2021-04-03T00:00:00"/>
        <d v="2021-04-04T00:00:00"/>
        <d v="2021-04-07T00:00:00"/>
        <d v="2021-04-08T00:00:00"/>
        <d v="2021-04-09T00:00:00"/>
        <d v="2021-04-10T00:00:00"/>
        <d v="2021-04-11T00:00:00"/>
        <d v="2021-04-16T00:00:00"/>
        <d v="2021-04-17T00:00:00"/>
        <d v="2021-04-18T00:00:00"/>
        <d v="2021-04-21T00:00:00"/>
        <d v="2021-04-22T00:00:00"/>
        <d v="2021-04-24T00:00:00"/>
        <d v="2021-04-25T00:00:00"/>
        <d v="2021-04-28T00:00:00"/>
        <d v="2021-04-29T00:00:00"/>
        <d v="2021-05-01T00:00:00"/>
        <d v="2021-05-02T00:00:00"/>
        <d v="2021-05-05T00:00:00"/>
        <d v="2021-05-06T00:00:00"/>
        <d v="2021-05-07T00:00:00"/>
        <d v="2021-05-09T00:00:00"/>
        <d v="2021-05-12T00:00:00"/>
        <d v="2021-05-13T00:00:00"/>
        <d v="2021-05-14T00:00:00"/>
        <d v="2021-05-15T00:00:00"/>
        <d v="2021-05-16T00:00:00"/>
        <d v="2021-05-19T00:00:00"/>
        <d v="2021-05-21T00:00:00"/>
        <d v="2021-05-22T00:00:00"/>
        <d v="2021-05-23T00:00:00"/>
        <d v="2021-05-26T00:00:00"/>
        <d v="2021-05-27T00:00:00"/>
        <d v="2021-05-29T00:00:00"/>
        <d v="2021-05-30T00:00:00"/>
        <d v="2021-06-02T00:00:00"/>
        <d v="2021-06-03T00:00:00"/>
        <d v="2021-06-04T00:00:00"/>
        <d v="2021-06-05T00:00:00"/>
        <d v="2021-06-06T00:00:00"/>
        <d v="2021-06-09T00:00:00"/>
        <d v="2021-06-10T00:00:00"/>
        <d v="2021-06-12T00:00:00"/>
        <d v="2021-06-13T00:00:00"/>
        <d v="2021-06-16T00:00:00"/>
        <d v="2021-06-17T00:00:00"/>
        <d v="2021-06-18T00:00:00"/>
        <d v="2021-06-19T00:00:00"/>
        <d v="2021-06-20T00:00:00"/>
        <d v="2021-06-24T00:00:00"/>
        <d v="2021-06-25T00:00:00"/>
        <d v="2021-06-26T00:00:00"/>
        <d v="2021-06-30T00:00:00"/>
        <d v="2021-07-01T00:00:00"/>
        <d v="2021-07-02T00:00:00"/>
        <d v="2021-07-04T00:00:00"/>
        <d v="2021-07-09T00:00:00"/>
        <d v="2021-07-10T00:00:00"/>
        <d v="2021-07-11T00:00:00"/>
        <d v="2021-07-14T00:00:00"/>
        <d v="2021-07-16T00:00:00"/>
        <d v="2021-07-18T00:00:00"/>
        <d v="2021-07-21T00:00:00"/>
        <d v="2021-07-22T00:00:00"/>
        <d v="2021-07-25T00:00:00"/>
        <d v="2021-07-29T00:00:00"/>
        <d v="2021-07-30T00:00:00"/>
        <d v="2021-07-31T00:00:00"/>
        <d v="2021-08-01T00:00:00"/>
        <d v="2021-08-04T00:00:00"/>
        <d v="2021-08-05T00:00:00"/>
        <d v="2021-08-06T00:00:00"/>
        <d v="2021-08-07T00:00:00"/>
        <d v="2021-08-08T00:00:00"/>
        <d v="2021-08-11T00:00:00"/>
        <d v="2021-08-12T00:00:00"/>
        <d v="2021-08-13T00:00:00"/>
        <d v="2021-08-14T00:00:00"/>
        <d v="2021-08-15T00:00:00"/>
        <d v="2021-08-18T00:00:00"/>
        <d v="2021-08-19T00:00:00"/>
        <d v="2021-08-20T00:00:00"/>
        <d v="2021-08-21T00:00:00"/>
        <d v="2021-08-26T00:00:00"/>
        <d v="2021-08-27T00:00:00"/>
        <d v="2021-08-28T00:00:00"/>
        <d v="2021-08-29T00:00:00"/>
        <d v="2021-09-01T00:00:00"/>
        <d v="2021-09-02T00:00:00"/>
        <d v="2021-09-03T00:00:00"/>
        <d v="2021-09-05T00:00:00"/>
        <d v="2021-09-08T00:00:00"/>
        <d v="2021-09-09T00:00:00"/>
        <d v="2021-09-10T00:00:00"/>
        <d v="2021-09-11T00:00:00"/>
        <d v="2021-09-15T00:00:00"/>
        <d v="2021-09-17T00:00:00"/>
        <d v="2021-09-18T00:00:00"/>
        <d v="2021-09-19T00:00:00"/>
        <d v="2021-09-22T00:00:00"/>
        <d v="2021-09-23T00:00:00"/>
        <d v="2021-09-24T00:00:00"/>
        <d v="2021-09-26T00:00:00"/>
        <d v="2021-09-29T00:00:00"/>
        <d v="2021-09-30T00:00:00"/>
        <d v="2021-10-01T00:00:00"/>
        <d v="2021-10-03T00:00:00"/>
        <d v="2021-10-07T00:00:00"/>
        <d v="2021-10-08T00:00:00"/>
        <d v="2021-10-09T00:00:00"/>
        <d v="2021-10-10T00:00:00"/>
        <d v="2021-10-13T00:00:00"/>
        <d v="2021-10-14T00:00:00"/>
        <d v="2021-10-15T00:00:00"/>
        <d v="2021-10-16T00:00:00"/>
        <d v="2021-10-17T00:00:00"/>
        <d v="2021-10-20T00:00:00"/>
        <d v="2021-10-21T00:00:00"/>
        <d v="2021-10-22T00:00:00"/>
        <d v="2021-10-23T00:00:00"/>
        <d v="2021-10-24T00:00:00"/>
        <d v="2021-10-27T00:00:00"/>
        <d v="2021-10-29T00:00:00"/>
        <d v="2021-10-30T00:00:00"/>
        <d v="2021-10-31T00:00:00"/>
        <d v="2021-11-04T00:00:00"/>
        <d v="2021-11-05T00:00:00"/>
        <d v="2021-11-07T00:00:00"/>
        <d v="2021-11-10T00:00:00"/>
        <d v="2021-11-11T00:00:00"/>
        <d v="2021-11-12T00:00:00"/>
        <d v="2021-11-14T00:00:00"/>
        <d v="2021-11-17T00:00:00"/>
        <d v="2021-11-18T00:00:00"/>
        <d v="2021-11-20T00:00:00"/>
        <d v="2021-11-21T00:00:00"/>
        <d v="2021-11-24T00:00:00"/>
        <d v="2021-11-25T00:00:00"/>
        <d v="2021-11-26T00:00:00"/>
        <d v="2021-11-27T00:00:00"/>
        <d v="2021-11-28T00:00:00"/>
        <d v="2021-12-02T00:00:00"/>
        <d v="2021-12-03T00:00:00"/>
        <d v="2021-12-04T00:00:00"/>
        <d v="2021-12-05T00:00:00"/>
        <d v="2021-12-08T00:00:00"/>
        <d v="2021-12-09T00:00:00"/>
        <d v="2021-12-10T00:00:00"/>
        <d v="2021-12-12T00:00:00"/>
        <d v="2021-12-15T00:00:00"/>
        <d v="2021-12-16T00:00:00"/>
        <d v="2021-12-17T00:00:00"/>
        <d v="2021-12-18T00:00:00"/>
        <d v="2021-12-19T00:00:00"/>
        <d v="2021-12-22T00:00:00"/>
        <d v="2021-12-23T00:00:00"/>
        <d v="2021-12-24T00:00:00"/>
        <d v="2021-12-25T00:00:00"/>
        <d v="2021-12-26T00:00:00"/>
        <d v="2021-12-31T00:00:00"/>
        <d v="2022-01-01T00:00:00"/>
        <d v="2022-01-02T00:00:00"/>
        <d v="2022-01-05T00:00:00"/>
        <d v="2022-01-06T00:00:00"/>
        <d v="2022-01-07T00:00:00"/>
        <d v="2022-01-08T00:00:00"/>
        <d v="2022-01-09T00:00:00"/>
        <d v="2022-01-12T00:00:00"/>
        <d v="2022-01-13T00:00:00"/>
        <d v="2022-01-14T00:00:00"/>
        <d v="2022-01-15T00:00:00"/>
        <d v="2022-01-16T00:00:00"/>
        <d v="2022-01-19T00:00:00"/>
        <d v="2022-01-20T00:00:00"/>
        <d v="2022-01-21T00:00:00"/>
        <d v="2022-01-22T00:00:00"/>
        <d v="2022-01-23T00:00:00"/>
        <d v="2022-01-26T00:00:00"/>
        <d v="2022-01-29T00:00:00"/>
        <d v="2022-01-30T00:00:00"/>
        <d v="2022-02-02T00:00:00"/>
        <d v="2022-02-03T00:00:00"/>
        <d v="2022-02-04T00:00:00"/>
        <d v="2022-02-05T00:00:00"/>
        <d v="2022-02-06T00:00:00"/>
        <d v="2022-02-09T00:00:00"/>
        <d v="2022-02-10T00:00:00"/>
        <d v="2022-02-11T00:00:00"/>
        <d v="2022-02-12T00:00:00"/>
        <d v="2022-02-13T00:00:00"/>
        <d v="2022-02-16T00:00:00"/>
        <d v="2022-02-17T00:00:00"/>
        <d v="2022-02-18T00:00:00"/>
        <d v="2022-02-19T00:00:00"/>
        <d v="2022-02-20T00:00:00"/>
        <d v="2022-02-23T00:00:00"/>
        <d v="2022-02-25T00:00:00"/>
        <d v="2022-02-26T00:00:00"/>
        <d v="2022-02-27T00:00:00"/>
        <d v="2022-03-02T00:00:00"/>
        <d v="2022-03-03T00:00:00"/>
        <d v="2022-03-04T00:00:00"/>
        <d v="2022-03-05T00:00:00"/>
        <d v="2022-03-06T00:00:00"/>
        <d v="2022-03-09T00:00:00"/>
        <d v="2022-03-10T00:00:00"/>
        <d v="2022-03-11T00:00:00"/>
        <d v="2022-03-12T00:00:00"/>
        <d v="2022-03-13T00:00:00"/>
        <d v="2022-03-16T00:00:00"/>
        <d v="2022-03-17T00:00:00"/>
        <d v="2022-03-18T00:00:00"/>
        <d v="2022-03-19T00:00:00"/>
        <d v="2022-03-20T00:00:00"/>
        <d v="2022-03-23T00:00:00"/>
        <d v="2022-03-24T00:00:00"/>
        <d v="2022-03-25T00:00:00"/>
        <d v="2022-03-26T00:00:00"/>
        <d v="2022-03-27T00:00:00"/>
        <d v="2022-03-30T00:00:00"/>
        <d v="2022-03-31T00:00:00"/>
        <d v="2022-04-01T00:00:00"/>
        <d v="2022-04-02T00:00:00"/>
        <d v="2022-04-03T00:00:00"/>
        <d v="2022-04-06T00:00:00"/>
        <d v="2022-04-07T00:00:00"/>
        <d v="2022-04-08T00:00:00"/>
        <d v="2022-04-09T00:00:00"/>
        <d v="2022-04-10T00:00:00"/>
        <d v="2022-04-13T00:00:00"/>
        <d v="2022-04-14T00:00:00"/>
        <d v="2022-04-15T00:00:00"/>
        <d v="2022-04-16T00:00:00"/>
        <d v="2022-04-17T00:00:00"/>
        <d v="2022-04-20T00:00:00"/>
        <d v="2022-04-21T00:00:00"/>
        <d v="2022-04-22T00:00:00"/>
        <d v="2022-04-23T00:00:00"/>
        <d v="2022-04-24T00:00:00"/>
        <d v="2022-04-27T00:00:00"/>
        <d v="2022-04-28T00:00:00"/>
        <d v="2022-04-29T00:00:00"/>
        <d v="2022-04-30T00:00:00"/>
        <d v="2022-05-01T00:00:00"/>
        <d v="2023-07-10T00:00:00"/>
        <d v="2023-07-11T00:00:00"/>
        <d v="2023-07-12T00:00:00"/>
        <d v="2023-07-15T00:00:00"/>
        <d v="2023-07-16T00:00:00"/>
        <d v="2023-07-17T00:00:00"/>
        <d v="2023-07-22T00:00:00"/>
        <d v="2023-07-23T00:00:00"/>
        <d v="2023-07-25T00:00:00"/>
        <d v="2023-07-29T00:00:00"/>
        <d v="2023-07-30T00:00:00"/>
        <d v="2023-07-31T00:00:00"/>
        <d v="2023-08-02T00:00:00"/>
        <d v="2023-08-06T00:00:00"/>
        <d v="2023-08-09T00:00:00"/>
        <d v="2023-08-12T00:00:00"/>
        <d v="2023-08-13T00:00:00"/>
        <d v="2023-08-14T00:00:00"/>
        <d v="2023-08-16T00:00:00"/>
        <d v="2023-08-21T00:00:00"/>
        <d v="2023-08-23T00:00:00"/>
        <d v="2023-08-26T00:00:00"/>
        <d v="2023-08-27T00:00:00"/>
        <d v="2023-08-28T00:00:00"/>
        <d v="2023-08-30T00:00:00"/>
        <d v="2023-09-02T00:00:00"/>
        <d v="2023-09-03T00:00:00"/>
        <d v="2023-09-04T00:00:00"/>
        <d v="2023-09-05T00:00:00"/>
        <d v="2023-09-10T00:00:00"/>
        <d v="2023-09-11T00:00:00"/>
        <d v="2023-09-12T00:00:00"/>
        <d v="2023-09-13T00:00:00"/>
        <d v="2023-09-17T00:00:00"/>
        <d v="2023-09-18T00:00:00"/>
        <d v="2023-09-23T00:00:00"/>
        <d v="2023-09-24T00:00:00"/>
        <d v="2023-09-25T00:00:00"/>
        <d v="2023-09-26T00:00:00"/>
        <d v="2023-09-27T00:00:00"/>
        <d v="2023-10-03T00:00:00"/>
        <d v="2023-10-04T00:00:00"/>
        <d v="2023-10-08T00:00:00"/>
        <d v="2023-10-09T00:00:00"/>
        <d v="2023-10-10T00:00:00"/>
        <d v="2023-10-11T00:00:00"/>
        <d v="2023-10-14T00:00:00"/>
        <d v="2023-10-17T00:00:00"/>
        <d v="2023-10-18T00:00:00"/>
        <d v="2023-10-21T00:00:00"/>
        <d v="2023-10-23T00:00:00"/>
        <d v="2023-10-24T00:00:00"/>
        <d v="2023-10-25T00:00:00"/>
        <d v="2023-10-28T00:00:00"/>
        <d v="2023-10-29T00:00:00"/>
        <d v="2023-11-04T00:00:00"/>
        <d v="2023-11-05T00:00:00"/>
        <d v="2023-11-06T00:00:00"/>
        <d v="2023-11-08T00:00:00"/>
        <d v="2023-11-11T00:00:00"/>
        <d v="2023-11-15T00:00:00"/>
        <d v="2023-11-18T00:00:00"/>
        <d v="2023-11-20T00:00:00"/>
        <d v="2023-11-25T00:00:00"/>
        <d v="2023-11-26T00:00:00"/>
        <d v="2023-11-27T00:00:00"/>
        <d v="2023-11-28T00:00:00"/>
        <d v="2023-12-02T00:00:00"/>
        <d v="2023-12-03T00:00:00"/>
        <d v="2023-12-04T00:00:00"/>
        <d v="2023-12-09T00:00:00"/>
        <d v="2023-12-11T00:00:00"/>
        <d v="2023-12-13T00:00:00"/>
        <d v="2023-12-16T00:00:00"/>
        <d v="2023-12-18T00:00:00"/>
        <d v="2023-12-19T00:00:00"/>
        <d v="2023-12-20T00:00:00"/>
        <d v="2023-12-23T00:00:00"/>
        <d v="2023-12-24T00:00:00"/>
        <d v="2023-12-25T00:00:00"/>
        <d v="2023-12-26T00:00:00"/>
        <d v="2023-12-27T00:00:00"/>
        <d v="2023-12-30T00:00:00"/>
        <d v="2023-12-31T00:00:00"/>
      </sharedItems>
      <fieldGroup base="2">
        <rangePr groupBy="years" startDate="2021-01-01T00:00:00" endDate="2024-01-01T00:00:00"/>
        <groupItems count="6">
          <s v="&lt;1/01/2021"/>
          <s v="2021"/>
          <s v="2022"/>
          <s v="2023"/>
          <s v="2024"/>
          <s v="&gt;1/01/2024"/>
        </groupItems>
      </fieldGroup>
    </cacheField>
    <cacheField name="OrderID" numFmtId="0">
      <sharedItems containsSemiMixedTypes="0" containsString="0" containsNumber="1" containsInteger="1" minValue="10248" maxValue="11057" count="799">
        <n v="10392"/>
        <n v="10397"/>
        <n v="10771"/>
        <n v="10393"/>
        <n v="10394"/>
        <n v="10395"/>
        <n v="10396"/>
        <n v="10399"/>
        <n v="10404"/>
        <n v="10398"/>
        <n v="10403"/>
        <n v="10401"/>
        <n v="10402"/>
        <n v="10406"/>
        <n v="10408"/>
        <n v="10409"/>
        <n v="10410"/>
        <n v="10412"/>
        <n v="10380"/>
        <n v="10400"/>
        <n v="10413"/>
        <n v="10414"/>
        <n v="10411"/>
        <n v="10405"/>
        <n v="10415"/>
        <n v="10418"/>
        <n v="10416"/>
        <n v="10420"/>
        <n v="10421"/>
        <n v="10424"/>
        <n v="10417"/>
        <n v="10407"/>
        <n v="10419"/>
        <n v="10422"/>
        <n v="10430"/>
        <n v="10428"/>
        <n v="10426"/>
        <n v="10429"/>
        <n v="10431"/>
        <n v="10432"/>
        <n v="10435"/>
        <n v="10439"/>
        <n v="10436"/>
        <n v="10437"/>
        <n v="10434"/>
        <n v="10425"/>
        <n v="10438"/>
        <n v="10443"/>
        <n v="10442"/>
        <n v="10446"/>
        <n v="10445"/>
        <n v="10444"/>
        <n v="10423"/>
        <n v="10448"/>
        <n v="10454"/>
        <n v="10452"/>
        <n v="10453"/>
        <n v="10449"/>
        <n v="10440"/>
        <n v="10456"/>
        <n v="10459"/>
        <n v="10427"/>
        <n v="10455"/>
        <n v="10457"/>
        <n v="10460"/>
        <n v="10433"/>
        <n v="10458"/>
        <n v="10461"/>
        <n v="10463"/>
        <n v="10447"/>
        <n v="10450"/>
        <n v="10467"/>
        <n v="10451"/>
        <n v="10468"/>
        <n v="10466"/>
        <n v="10441"/>
        <n v="10464"/>
        <n v="10465"/>
        <n v="10469"/>
        <n v="10470"/>
        <n v="10462"/>
        <n v="10471"/>
        <n v="10472"/>
        <n v="10473"/>
        <n v="10474"/>
        <n v="10479"/>
        <n v="10476"/>
        <n v="10480"/>
        <n v="10477"/>
        <n v="10481"/>
        <n v="10478"/>
        <n v="10487"/>
        <n v="10485"/>
        <n v="10484"/>
        <n v="10486"/>
        <n v="10488"/>
        <n v="10490"/>
        <n v="10475"/>
        <n v="10496"/>
        <n v="10497"/>
        <n v="10491"/>
        <n v="10489"/>
        <n v="10494"/>
        <n v="10482"/>
        <n v="10493"/>
        <n v="10492"/>
        <n v="10495"/>
        <n v="10498"/>
        <n v="10499"/>
        <n v="10501"/>
        <n v="10503"/>
        <n v="10500"/>
        <n v="10504"/>
        <n v="10505"/>
        <n v="10511"/>
        <n v="10507"/>
        <n v="10512"/>
        <n v="10483"/>
        <n v="10510"/>
        <n v="10513"/>
        <n v="10502"/>
        <n v="10509"/>
        <n v="10517"/>
        <n v="10516"/>
        <n v="10519"/>
        <n v="10520"/>
        <n v="10506"/>
        <n v="10521"/>
        <n v="10518"/>
        <n v="10522"/>
        <n v="10524"/>
        <n v="10527"/>
        <n v="10528"/>
        <n v="10529"/>
        <n v="10530"/>
        <n v="10532"/>
        <n v="10508"/>
        <n v="10534"/>
        <n v="10526"/>
        <n v="10514"/>
        <n v="10538"/>
        <n v="10531"/>
        <n v="10537"/>
        <n v="10535"/>
        <n v="10533"/>
        <n v="10515"/>
        <n v="10525"/>
        <n v="10539"/>
        <n v="10543"/>
        <n v="10542"/>
        <n v="10546"/>
        <n v="10541"/>
        <n v="10523"/>
        <n v="10544"/>
        <n v="10549"/>
        <n v="10547"/>
        <n v="10548"/>
        <n v="10553"/>
        <n v="10555"/>
        <n v="10552"/>
        <n v="10554"/>
        <n v="10536"/>
        <n v="10550"/>
        <n v="10551"/>
        <n v="10557"/>
        <n v="10560"/>
        <n v="10561"/>
        <n v="10558"/>
        <n v="10562"/>
        <n v="10540"/>
        <n v="10556"/>
        <n v="10559"/>
        <n v="10564"/>
        <n v="10567"/>
        <n v="10565"/>
        <n v="10566"/>
        <n v="10570"/>
        <n v="10573"/>
        <n v="10563"/>
        <n v="10572"/>
        <n v="10545"/>
        <n v="10574"/>
        <n v="10575"/>
        <n v="10576"/>
        <n v="10577"/>
        <n v="10580"/>
        <n v="10581"/>
        <n v="10571"/>
        <n v="10579"/>
        <n v="10583"/>
        <n v="10584"/>
        <n v="10568"/>
        <n v="10586"/>
        <n v="10587"/>
        <n v="10585"/>
        <n v="10588"/>
        <n v="10569"/>
        <n v="10582"/>
        <n v="10589"/>
        <n v="10590"/>
        <n v="10595"/>
        <n v="10591"/>
        <n v="10592"/>
        <n v="10594"/>
        <n v="10597"/>
        <n v="10598"/>
        <n v="10599"/>
        <n v="10600"/>
        <n v="10601"/>
        <n v="10602"/>
        <n v="10578"/>
        <n v="10607"/>
        <n v="10604"/>
        <n v="10605"/>
        <n v="10609"/>
        <n v="10606"/>
        <n v="10608"/>
        <n v="10611"/>
        <n v="10612"/>
        <n v="10613"/>
        <n v="10614"/>
        <n v="10617"/>
        <n v="10616"/>
        <n v="10610"/>
        <n v="10615"/>
        <n v="10619"/>
        <n v="10603"/>
        <n v="10618"/>
        <n v="10621"/>
        <n v="10622"/>
        <n v="10596"/>
        <n v="10623"/>
        <n v="10593"/>
        <n v="10620"/>
        <n v="10625"/>
        <n v="10631"/>
        <n v="10633"/>
        <n v="10624"/>
        <n v="10630"/>
        <n v="10632"/>
        <n v="10626"/>
        <n v="10628"/>
        <n v="10629"/>
        <n v="10627"/>
        <n v="10634"/>
        <n v="10635"/>
        <n v="10636"/>
        <n v="10637"/>
        <n v="10641"/>
        <n v="10639"/>
        <n v="10640"/>
        <n v="10649"/>
        <n v="10638"/>
        <n v="10644"/>
        <n v="10643"/>
        <n v="10645"/>
        <n v="10646"/>
        <n v="10647"/>
        <n v="10650"/>
        <n v="10642"/>
        <n v="10652"/>
        <n v="10658"/>
        <n v="10648"/>
        <n v="10656"/>
        <n v="10659"/>
        <n v="10651"/>
        <n v="10654"/>
        <n v="10655"/>
        <n v="10657"/>
        <n v="10661"/>
        <n v="10665"/>
        <n v="10662"/>
        <n v="10670"/>
        <n v="10653"/>
        <n v="10664"/>
        <n v="10667"/>
        <n v="10673"/>
        <n v="10666"/>
        <n v="10669"/>
        <n v="10668"/>
        <n v="10675"/>
        <n v="10671"/>
        <n v="10672"/>
        <n v="10677"/>
        <n v="10680"/>
        <n v="10676"/>
        <n v="10674"/>
        <n v="10679"/>
        <n v="10681"/>
        <n v="10684"/>
        <n v="10682"/>
        <n v="10683"/>
        <n v="10663"/>
        <n v="10685"/>
        <n v="10690"/>
        <n v="10688"/>
        <n v="10689"/>
        <n v="10686"/>
        <n v="10694"/>
        <n v="10693"/>
        <n v="10692"/>
        <n v="10699"/>
        <n v="10695"/>
        <n v="10696"/>
        <n v="10697"/>
        <n v="10660"/>
        <n v="10701"/>
        <n v="10678"/>
        <n v="10700"/>
        <n v="10698"/>
        <n v="10703"/>
        <n v="10702"/>
        <n v="10706"/>
        <n v="10691"/>
        <n v="10707"/>
        <n v="10710"/>
        <n v="10713"/>
        <n v="10714"/>
        <n v="10716"/>
        <n v="10711"/>
        <n v="10715"/>
        <n v="10717"/>
        <n v="10718"/>
        <n v="10687"/>
        <n v="10712"/>
        <n v="10721"/>
        <n v="10722"/>
        <n v="10708"/>
        <n v="10719"/>
        <n v="10720"/>
        <n v="10724"/>
        <n v="10725"/>
        <n v="10704"/>
        <n v="10732"/>
        <n v="10733"/>
        <n v="10728"/>
        <n v="10734"/>
        <n v="10729"/>
        <n v="10730"/>
        <n v="10731"/>
        <n v="10739"/>
        <n v="10705"/>
        <n v="10737"/>
        <n v="10738"/>
        <n v="10741"/>
        <n v="10742"/>
        <n v="10709"/>
        <n v="10735"/>
        <n v="10736"/>
        <n v="10743"/>
        <n v="10746"/>
        <n v="10744"/>
        <n v="10750"/>
        <n v="10723"/>
        <n v="10740"/>
        <n v="10747"/>
        <n v="10745"/>
        <n v="10753"/>
        <n v="10754"/>
        <n v="10748"/>
        <n v="10752"/>
        <n v="10755"/>
        <n v="10756"/>
        <n v="10751"/>
        <n v="10758"/>
        <n v="10726"/>
        <n v="10727"/>
        <n v="10761"/>
        <n v="10763"/>
        <n v="10764"/>
        <n v="10762"/>
        <n v="10765"/>
        <n v="10766"/>
        <n v="10760"/>
        <n v="10759"/>
        <n v="10769"/>
        <n v="10774"/>
        <n v="10757"/>
        <n v="10767"/>
        <n v="10768"/>
        <n v="10773"/>
        <n v="10770"/>
        <n v="10776"/>
        <n v="10749"/>
        <n v="10772"/>
        <n v="10781"/>
        <n v="10783"/>
        <n v="10782"/>
        <n v="10784"/>
        <n v="10786"/>
        <n v="10778"/>
        <n v="10785"/>
        <n v="10780"/>
        <n v="10775"/>
        <n v="10787"/>
        <n v="10790"/>
        <n v="10789"/>
        <n v="10792"/>
        <n v="10801"/>
        <n v="10791"/>
        <n v="10794"/>
        <n v="10802"/>
        <n v="10797"/>
        <n v="10798"/>
        <n v="10799"/>
        <n v="10800"/>
        <n v="10806"/>
        <n v="10803"/>
        <n v="10804"/>
        <n v="10809"/>
        <n v="10810"/>
        <n v="10793"/>
        <n v="10811"/>
        <n v="10805"/>
        <n v="10808"/>
        <n v="10813"/>
        <n v="10812"/>
        <n v="10818"/>
        <n v="10817"/>
        <n v="10820"/>
        <n v="10823"/>
        <n v="10779"/>
        <n v="10796"/>
        <n v="10814"/>
        <n v="10815"/>
        <n v="10825"/>
        <n v="10821"/>
        <n v="10819"/>
        <n v="10822"/>
        <n v="10788"/>
        <n v="10832"/>
        <n v="10834"/>
        <n v="10795"/>
        <n v="10777"/>
        <n v="10830"/>
        <n v="10835"/>
        <n v="10836"/>
        <n v="10839"/>
        <n v="10829"/>
        <n v="10831"/>
        <n v="10833"/>
        <n v="10837"/>
        <n v="10838"/>
        <n v="10846"/>
        <n v="10843"/>
        <n v="10844"/>
        <n v="10841"/>
        <n v="10842"/>
        <n v="10848"/>
        <n v="10807"/>
        <n v="10824"/>
        <n v="10845"/>
        <n v="10849"/>
        <n v="10850"/>
        <n v="10852"/>
        <n v="10851"/>
        <n v="10859"/>
        <n v="10862"/>
        <n v="10853"/>
        <n v="10858"/>
        <n v="10816"/>
        <n v="10828"/>
        <n v="10855"/>
        <n v="10860"/>
        <n v="10854"/>
        <n v="10826"/>
        <n v="10827"/>
        <n v="10857"/>
        <n v="10864"/>
        <n v="10869"/>
        <n v="10872"/>
        <n v="10873"/>
        <n v="10847"/>
        <n v="10856"/>
        <n v="10871"/>
        <n v="10867"/>
        <n v="10874"/>
        <n v="10865"/>
        <n v="10866"/>
        <n v="10876"/>
        <n v="10878"/>
        <n v="10879"/>
        <n v="10870"/>
        <n v="10884"/>
        <n v="10840"/>
        <n v="10887"/>
        <n v="10861"/>
        <n v="10863"/>
        <n v="10880"/>
        <n v="10881"/>
        <n v="10885"/>
        <n v="10890"/>
        <n v="10877"/>
        <n v="10891"/>
        <n v="10892"/>
        <n v="10882"/>
        <n v="10883"/>
        <n v="10893"/>
        <n v="10894"/>
        <n v="10868"/>
        <n v="10888"/>
        <n v="10889"/>
        <n v="10895"/>
        <n v="10897"/>
        <n v="10899"/>
        <n v="10901"/>
        <n v="10896"/>
        <n v="10904"/>
        <n v="10907"/>
        <n v="10886"/>
        <n v="10914"/>
        <n v="10915"/>
        <n v="10875"/>
        <n v="10902"/>
        <n v="10906"/>
        <n v="10900"/>
        <n v="10903"/>
        <n v="10910"/>
        <n v="10913"/>
        <n v="10919"/>
        <n v="10911"/>
        <n v="10922"/>
        <n v="10898"/>
        <n v="10905"/>
        <n v="10908"/>
        <n v="10916"/>
        <n v="10920"/>
        <n v="10921"/>
        <n v="10909"/>
        <n v="10917"/>
        <n v="10918"/>
        <n v="10926"/>
        <n v="10929"/>
        <n v="10934"/>
        <n v="10923"/>
        <n v="10925"/>
        <n v="10937"/>
        <n v="10939"/>
        <n v="10944"/>
        <n v="10933"/>
        <n v="10938"/>
        <n v="10947"/>
        <n v="10949"/>
        <n v="10912"/>
        <n v="10928"/>
        <n v="10930"/>
        <n v="10935"/>
        <n v="10936"/>
        <n v="10942"/>
        <n v="10945"/>
        <n v="10931"/>
        <n v="10943"/>
        <n v="10946"/>
        <n v="10948"/>
        <n v="10941"/>
        <n v="10954"/>
        <n v="10955"/>
        <n v="10956"/>
        <n v="10940"/>
        <n v="10950"/>
        <n v="10959"/>
        <n v="10962"/>
        <n v="10932"/>
        <n v="10952"/>
        <n v="10964"/>
        <n v="10953"/>
        <n v="10963"/>
        <n v="10972"/>
        <n v="10957"/>
        <n v="10958"/>
        <n v="10973"/>
        <n v="10975"/>
        <n v="10961"/>
        <n v="10965"/>
        <n v="10969"/>
        <n v="10979"/>
        <n v="10968"/>
        <n v="10967"/>
        <n v="10971"/>
        <n v="10981"/>
        <n v="10985"/>
        <n v="10989"/>
        <n v="10974"/>
        <n v="10976"/>
        <n v="10984"/>
        <n v="10992"/>
        <n v="10983"/>
        <n v="10987"/>
        <n v="10995"/>
        <n v="10951"/>
        <n v="10990"/>
        <n v="10991"/>
        <n v="10924"/>
        <n v="10927"/>
        <n v="10960"/>
        <n v="10966"/>
        <n v="10982"/>
        <n v="11003"/>
        <n v="10994"/>
        <n v="10977"/>
        <n v="10988"/>
        <n v="10993"/>
        <n v="10996"/>
        <n v="10999"/>
        <n v="11005"/>
        <n v="11009"/>
        <n v="11013"/>
        <n v="10997"/>
        <n v="11007"/>
        <n v="11011"/>
        <n v="11016"/>
        <n v="11000"/>
        <n v="11001"/>
        <n v="11006"/>
        <n v="11014"/>
        <n v="11002"/>
        <n v="11018"/>
        <n v="11020"/>
        <n v="10980"/>
        <n v="10998"/>
        <n v="11012"/>
        <n v="11004"/>
        <n v="11015"/>
        <n v="11017"/>
        <n v="11024"/>
        <n v="11027"/>
        <n v="10986"/>
        <n v="11010"/>
        <n v="11021"/>
        <n v="11028"/>
        <n v="11036"/>
        <n v="10978"/>
        <n v="11032"/>
        <n v="11033"/>
        <n v="10970"/>
        <n v="11023"/>
        <n v="11025"/>
        <n v="11031"/>
        <n v="11035"/>
        <n v="11046"/>
        <n v="11029"/>
        <n v="11030"/>
        <n v="11034"/>
        <n v="11037"/>
        <n v="11026"/>
        <n v="11041"/>
        <n v="11043"/>
        <n v="11053"/>
        <n v="11038"/>
        <n v="11048"/>
        <n v="11042"/>
        <n v="11044"/>
        <n v="11047"/>
        <n v="11052"/>
        <n v="11056"/>
        <n v="11057"/>
        <n v="10249"/>
        <n v="10252"/>
        <n v="10250"/>
        <n v="10251"/>
        <n v="10255"/>
        <n v="10248"/>
        <n v="10253"/>
        <n v="10256"/>
        <n v="10257"/>
        <n v="10254"/>
        <n v="10258"/>
        <n v="10259"/>
        <n v="10262"/>
        <n v="10260"/>
        <n v="10261"/>
        <n v="10263"/>
        <n v="10266"/>
        <n v="10268"/>
        <n v="10270"/>
        <n v="10267"/>
        <n v="10272"/>
        <n v="10269"/>
        <n v="10275"/>
        <n v="10265"/>
        <n v="10273"/>
        <n v="10277"/>
        <n v="10276"/>
        <n v="10274"/>
        <n v="10278"/>
        <n v="10279"/>
        <n v="10281"/>
        <n v="10282"/>
        <n v="10264"/>
        <n v="10283"/>
        <n v="10285"/>
        <n v="10284"/>
        <n v="10287"/>
        <n v="10289"/>
        <n v="10271"/>
        <n v="10286"/>
        <n v="10292"/>
        <n v="10288"/>
        <n v="10290"/>
        <n v="10291"/>
        <n v="10294"/>
        <n v="10295"/>
        <n v="10297"/>
        <n v="10293"/>
        <n v="10296"/>
        <n v="10298"/>
        <n v="10280"/>
        <n v="10299"/>
        <n v="10301"/>
        <n v="10304"/>
        <n v="10300"/>
        <n v="10303"/>
        <n v="10306"/>
        <n v="10308"/>
        <n v="10307"/>
        <n v="10311"/>
        <n v="10310"/>
        <n v="10312"/>
        <n v="10315"/>
        <n v="10313"/>
        <n v="10314"/>
        <n v="10318"/>
        <n v="10316"/>
        <n v="10302"/>
        <n v="10305"/>
        <n v="10317"/>
        <n v="10324"/>
        <n v="10319"/>
        <n v="10321"/>
        <n v="10323"/>
        <n v="10325"/>
        <n v="10326"/>
        <n v="10327"/>
        <n v="10328"/>
        <n v="10320"/>
        <n v="10331"/>
        <n v="10332"/>
        <n v="10309"/>
        <n v="10322"/>
        <n v="10329"/>
        <n v="10335"/>
        <n v="10333"/>
        <n v="10336"/>
        <n v="10330"/>
        <n v="10334"/>
        <n v="10337"/>
        <n v="10338"/>
        <n v="10339"/>
        <n v="10342"/>
        <n v="10341"/>
        <n v="10344"/>
        <n v="10343"/>
        <n v="10340"/>
        <n v="10346"/>
        <n v="10347"/>
        <n v="10345"/>
        <n v="10348"/>
        <n v="10349"/>
        <n v="10352"/>
        <n v="10351"/>
        <n v="10354"/>
        <n v="10355"/>
        <n v="10353"/>
        <n v="10359"/>
        <n v="10356"/>
        <n v="10358"/>
        <n v="10362"/>
        <n v="10357"/>
        <n v="10360"/>
        <n v="10365"/>
        <n v="10367"/>
        <n v="10368"/>
        <n v="10350"/>
        <n v="10361"/>
        <n v="10363"/>
        <n v="10364"/>
        <n v="10369"/>
        <n v="10372"/>
        <n v="10374"/>
        <n v="10375"/>
        <n v="10373"/>
        <n v="10376"/>
        <n v="10377"/>
        <n v="10379"/>
        <n v="10381"/>
        <n v="10382"/>
        <n v="10383"/>
        <n v="10378"/>
        <n v="10384"/>
        <n v="10387"/>
        <n v="10388"/>
        <n v="10385"/>
        <n v="10371"/>
        <n v="10389"/>
        <n v="10386"/>
        <n v="10390"/>
        <n v="10370"/>
        <n v="10366"/>
        <n v="10391"/>
      </sharedItems>
    </cacheField>
    <cacheField name="Units" numFmtId="0">
      <sharedItems containsSemiMixedTypes="0" containsString="0" containsNumber="1" containsInteger="1" minValue="7" maxValue="19"/>
    </cacheField>
    <cacheField name="Order Amount" numFmtId="43">
      <sharedItems containsSemiMixedTypes="0" containsString="0" containsNumber="1" minValue="12.5" maxValue="1638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nda Treacy" refreshedDate="45372.413653587966" createdVersion="5" refreshedVersion="8" minRefreshableVersion="3" recordCount="799" xr:uid="{00000000-000A-0000-FFFF-FFFF27000000}">
  <cacheSource type="worksheet">
    <worksheetSource ref="A1:I800" sheet="Flat Data Table"/>
  </cacheSource>
  <cacheFields count="10">
    <cacheField name="Order Date" numFmtId="14">
      <sharedItems containsSemiMixedTypes="0" containsNonDate="0" containsDate="1" containsString="0" minDate="2021-01-01T00:00:00" maxDate="2024-01-01T00:00:00" count="384">
        <d v="2021-01-01T00:00:00"/>
        <d v="2021-01-02T00:00:00"/>
        <d v="2021-01-03T00:00:00"/>
        <d v="2021-01-06T00:00:00"/>
        <d v="2021-01-08T00:00:00"/>
        <d v="2021-01-09T00:00:00"/>
        <d v="2021-01-10T00:00:00"/>
        <d v="2021-01-13T00:00:00"/>
        <d v="2021-01-14T00:00:00"/>
        <d v="2021-01-15T00:00:00"/>
        <d v="2021-01-16T00:00:00"/>
        <d v="2021-01-17T00:00:00"/>
        <d v="2021-01-21T00:00:00"/>
        <d v="2021-01-22T00:00:00"/>
        <d v="2021-01-24T00:00:00"/>
        <d v="2021-01-27T00:00:00"/>
        <d v="2021-01-28T00:00:00"/>
        <d v="2021-01-30T00:00:00"/>
        <d v="2021-01-31T00:00:00"/>
        <d v="2021-02-03T00:00:00"/>
        <d v="2021-02-04T00:00:00"/>
        <d v="2021-02-06T00:00:00"/>
        <d v="2021-02-07T00:00:00"/>
        <d v="2021-02-10T00:00:00"/>
        <d v="2021-02-11T00:00:00"/>
        <d v="2021-02-12T00:00:00"/>
        <d v="2021-02-13T00:00:00"/>
        <d v="2021-02-14T00:00:00"/>
        <d v="2021-02-18T00:00:00"/>
        <d v="2021-02-19T00:00:00"/>
        <d v="2021-02-20T00:00:00"/>
        <d v="2021-02-21T00:00:00"/>
        <d v="2021-02-24T00:00:00"/>
        <d v="2021-02-25T00:00:00"/>
        <d v="2021-02-26T00:00:00"/>
        <d v="2021-02-27T00:00:00"/>
        <d v="2021-02-28T00:00:00"/>
        <d v="2021-03-03T00:00:00"/>
        <d v="2021-03-04T00:00:00"/>
        <d v="2021-03-05T00:00:00"/>
        <d v="2021-03-06T00:00:00"/>
        <d v="2021-03-07T00:00:00"/>
        <d v="2021-03-11T00:00:00"/>
        <d v="2021-03-12T00:00:00"/>
        <d v="2021-03-13T00:00:00"/>
        <d v="2021-03-14T00:00:00"/>
        <d v="2021-03-18T00:00:00"/>
        <d v="2021-03-19T00:00:00"/>
        <d v="2021-03-21T00:00:00"/>
        <d v="2021-03-24T00:00:00"/>
        <d v="2021-03-25T00:00:00"/>
        <d v="2021-03-26T00:00:00"/>
        <d v="2021-03-28T00:00:00"/>
        <d v="2021-03-31T00:00:00"/>
        <d v="2021-04-01T00:00:00"/>
        <d v="2021-04-02T00:00:00"/>
        <d v="2021-04-03T00:00:00"/>
        <d v="2021-04-04T00:00:00"/>
        <d v="2021-04-07T00:00:00"/>
        <d v="2021-04-08T00:00:00"/>
        <d v="2021-04-09T00:00:00"/>
        <d v="2021-04-10T00:00:00"/>
        <d v="2021-04-11T00:00:00"/>
        <d v="2021-04-16T00:00:00"/>
        <d v="2021-04-17T00:00:00"/>
        <d v="2021-04-18T00:00:00"/>
        <d v="2021-04-21T00:00:00"/>
        <d v="2021-04-22T00:00:00"/>
        <d v="2021-04-24T00:00:00"/>
        <d v="2021-04-25T00:00:00"/>
        <d v="2021-04-28T00:00:00"/>
        <d v="2021-04-29T00:00:00"/>
        <d v="2021-05-01T00:00:00"/>
        <d v="2021-05-02T00:00:00"/>
        <d v="2021-05-05T00:00:00"/>
        <d v="2021-05-06T00:00:00"/>
        <d v="2021-05-07T00:00:00"/>
        <d v="2021-05-09T00:00:00"/>
        <d v="2021-05-12T00:00:00"/>
        <d v="2021-05-13T00:00:00"/>
        <d v="2021-05-14T00:00:00"/>
        <d v="2021-05-15T00:00:00"/>
        <d v="2021-05-16T00:00:00"/>
        <d v="2021-05-19T00:00:00"/>
        <d v="2021-05-21T00:00:00"/>
        <d v="2021-05-22T00:00:00"/>
        <d v="2021-05-23T00:00:00"/>
        <d v="2021-05-26T00:00:00"/>
        <d v="2021-05-27T00:00:00"/>
        <d v="2021-05-29T00:00:00"/>
        <d v="2021-05-30T00:00:00"/>
        <d v="2021-06-02T00:00:00"/>
        <d v="2021-06-03T00:00:00"/>
        <d v="2021-06-04T00:00:00"/>
        <d v="2021-06-05T00:00:00"/>
        <d v="2021-06-06T00:00:00"/>
        <d v="2021-06-09T00:00:00"/>
        <d v="2021-06-10T00:00:00"/>
        <d v="2021-06-12T00:00:00"/>
        <d v="2021-06-13T00:00:00"/>
        <d v="2021-06-16T00:00:00"/>
        <d v="2021-06-17T00:00:00"/>
        <d v="2021-06-18T00:00:00"/>
        <d v="2021-06-19T00:00:00"/>
        <d v="2021-06-20T00:00:00"/>
        <d v="2021-06-24T00:00:00"/>
        <d v="2021-06-25T00:00:00"/>
        <d v="2021-06-26T00:00:00"/>
        <d v="2021-06-30T00:00:00"/>
        <d v="2021-07-01T00:00:00"/>
        <d v="2021-07-02T00:00:00"/>
        <d v="2021-07-04T00:00:00"/>
        <d v="2021-07-09T00:00:00"/>
        <d v="2021-07-10T00:00:00"/>
        <d v="2021-07-11T00:00:00"/>
        <d v="2021-07-14T00:00:00"/>
        <d v="2021-07-16T00:00:00"/>
        <d v="2021-07-18T00:00:00"/>
        <d v="2021-07-21T00:00:00"/>
        <d v="2021-07-22T00:00:00"/>
        <d v="2021-07-25T00:00:00"/>
        <d v="2021-07-29T00:00:00"/>
        <d v="2021-07-30T00:00:00"/>
        <d v="2021-07-31T00:00:00"/>
        <d v="2021-08-01T00:00:00"/>
        <d v="2021-08-04T00:00:00"/>
        <d v="2021-08-05T00:00:00"/>
        <d v="2021-08-06T00:00:00"/>
        <d v="2021-08-07T00:00:00"/>
        <d v="2021-08-08T00:00:00"/>
        <d v="2021-08-11T00:00:00"/>
        <d v="2021-08-12T00:00:00"/>
        <d v="2021-08-13T00:00:00"/>
        <d v="2021-08-14T00:00:00"/>
        <d v="2021-08-15T00:00:00"/>
        <d v="2021-08-18T00:00:00"/>
        <d v="2021-08-19T00:00:00"/>
        <d v="2021-08-20T00:00:00"/>
        <d v="2021-08-21T00:00:00"/>
        <d v="2021-08-26T00:00:00"/>
        <d v="2021-08-27T00:00:00"/>
        <d v="2021-08-28T00:00:00"/>
        <d v="2021-08-29T00:00:00"/>
        <d v="2021-09-01T00:00:00"/>
        <d v="2021-09-02T00:00:00"/>
        <d v="2021-09-03T00:00:00"/>
        <d v="2021-09-05T00:00:00"/>
        <d v="2021-09-08T00:00:00"/>
        <d v="2021-09-09T00:00:00"/>
        <d v="2021-09-10T00:00:00"/>
        <d v="2021-09-11T00:00:00"/>
        <d v="2021-09-15T00:00:00"/>
        <d v="2021-09-17T00:00:00"/>
        <d v="2021-09-18T00:00:00"/>
        <d v="2021-09-19T00:00:00"/>
        <d v="2021-09-22T00:00:00"/>
        <d v="2021-09-23T00:00:00"/>
        <d v="2021-09-24T00:00:00"/>
        <d v="2021-09-26T00:00:00"/>
        <d v="2021-09-29T00:00:00"/>
        <d v="2021-09-30T00:00:00"/>
        <d v="2021-10-01T00:00:00"/>
        <d v="2021-10-03T00:00:00"/>
        <d v="2021-10-07T00:00:00"/>
        <d v="2021-10-08T00:00:00"/>
        <d v="2021-10-09T00:00:00"/>
        <d v="2021-10-10T00:00:00"/>
        <d v="2021-10-13T00:00:00"/>
        <d v="2021-10-14T00:00:00"/>
        <d v="2021-10-15T00:00:00"/>
        <d v="2021-10-16T00:00:00"/>
        <d v="2021-10-17T00:00:00"/>
        <d v="2021-10-20T00:00:00"/>
        <d v="2021-10-21T00:00:00"/>
        <d v="2021-10-22T00:00:00"/>
        <d v="2021-10-23T00:00:00"/>
        <d v="2021-10-24T00:00:00"/>
        <d v="2021-10-27T00:00:00"/>
        <d v="2021-10-29T00:00:00"/>
        <d v="2021-10-30T00:00:00"/>
        <d v="2021-10-31T00:00:00"/>
        <d v="2021-11-04T00:00:00"/>
        <d v="2021-11-05T00:00:00"/>
        <d v="2021-11-07T00:00:00"/>
        <d v="2021-11-10T00:00:00"/>
        <d v="2021-11-11T00:00:00"/>
        <d v="2021-11-12T00:00:00"/>
        <d v="2021-11-14T00:00:00"/>
        <d v="2021-11-17T00:00:00"/>
        <d v="2021-11-18T00:00:00"/>
        <d v="2021-11-20T00:00:00"/>
        <d v="2021-11-21T00:00:00"/>
        <d v="2021-11-24T00:00:00"/>
        <d v="2021-11-25T00:00:00"/>
        <d v="2021-11-26T00:00:00"/>
        <d v="2021-11-27T00:00:00"/>
        <d v="2021-11-28T00:00:00"/>
        <d v="2021-12-02T00:00:00"/>
        <d v="2021-12-03T00:00:00"/>
        <d v="2021-12-04T00:00:00"/>
        <d v="2021-12-05T00:00:00"/>
        <d v="2021-12-08T00:00:00"/>
        <d v="2021-12-09T00:00:00"/>
        <d v="2021-12-10T00:00:00"/>
        <d v="2021-12-12T00:00:00"/>
        <d v="2021-12-15T00:00:00"/>
        <d v="2021-12-16T00:00:00"/>
        <d v="2021-12-17T00:00:00"/>
        <d v="2021-12-18T00:00:00"/>
        <d v="2021-12-19T00:00:00"/>
        <d v="2021-12-22T00:00:00"/>
        <d v="2021-12-23T00:00:00"/>
        <d v="2021-12-24T00:00:00"/>
        <d v="2021-12-25T00:00:00"/>
        <d v="2021-12-26T00:00:00"/>
        <d v="2021-12-31T00:00:00"/>
        <d v="2022-01-01T00:00:00"/>
        <d v="2022-01-02T00:00:00"/>
        <d v="2022-01-05T00:00:00"/>
        <d v="2022-01-06T00:00:00"/>
        <d v="2022-01-07T00:00:00"/>
        <d v="2022-01-08T00:00:00"/>
        <d v="2022-01-09T00:00:00"/>
        <d v="2022-01-12T00:00:00"/>
        <d v="2022-01-13T00:00:00"/>
        <d v="2022-01-14T00:00:00"/>
        <d v="2022-01-15T00:00:00"/>
        <d v="2022-01-16T00:00:00"/>
        <d v="2022-01-19T00:00:00"/>
        <d v="2022-01-20T00:00:00"/>
        <d v="2022-01-21T00:00:00"/>
        <d v="2022-01-22T00:00:00"/>
        <d v="2022-01-23T00:00:00"/>
        <d v="2022-01-26T00:00:00"/>
        <d v="2022-01-29T00:00:00"/>
        <d v="2022-01-30T00:00:00"/>
        <d v="2022-02-02T00:00:00"/>
        <d v="2022-02-03T00:00:00"/>
        <d v="2022-02-04T00:00:00"/>
        <d v="2022-02-05T00:00:00"/>
        <d v="2022-02-06T00:00:00"/>
        <d v="2022-02-09T00:00:00"/>
        <d v="2022-02-10T00:00:00"/>
        <d v="2022-02-11T00:00:00"/>
        <d v="2022-02-12T00:00:00"/>
        <d v="2022-02-13T00:00:00"/>
        <d v="2022-02-16T00:00:00"/>
        <d v="2022-02-17T00:00:00"/>
        <d v="2022-02-18T00:00:00"/>
        <d v="2022-02-19T00:00:00"/>
        <d v="2022-02-20T00:00:00"/>
        <d v="2022-02-23T00:00:00"/>
        <d v="2022-02-25T00:00:00"/>
        <d v="2022-02-26T00:00:00"/>
        <d v="2022-02-27T00:00:00"/>
        <d v="2022-03-02T00:00:00"/>
        <d v="2022-03-03T00:00:00"/>
        <d v="2022-03-04T00:00:00"/>
        <d v="2022-03-05T00:00:00"/>
        <d v="2022-03-06T00:00:00"/>
        <d v="2022-03-09T00:00:00"/>
        <d v="2022-03-10T00:00:00"/>
        <d v="2022-03-11T00:00:00"/>
        <d v="2022-03-12T00:00:00"/>
        <d v="2022-03-13T00:00:00"/>
        <d v="2022-03-16T00:00:00"/>
        <d v="2022-03-17T00:00:00"/>
        <d v="2022-03-18T00:00:00"/>
        <d v="2022-03-19T00:00:00"/>
        <d v="2022-03-20T00:00:00"/>
        <d v="2022-03-23T00:00:00"/>
        <d v="2022-03-24T00:00:00"/>
        <d v="2022-03-25T00:00:00"/>
        <d v="2022-03-26T00:00:00"/>
        <d v="2022-03-27T00:00:00"/>
        <d v="2022-03-30T00:00:00"/>
        <d v="2022-03-31T00:00:00"/>
        <d v="2022-04-01T00:00:00"/>
        <d v="2022-04-02T00:00:00"/>
        <d v="2022-04-03T00:00:00"/>
        <d v="2022-04-06T00:00:00"/>
        <d v="2022-04-07T00:00:00"/>
        <d v="2022-04-08T00:00:00"/>
        <d v="2022-04-09T00:00:00"/>
        <d v="2022-04-10T00:00:00"/>
        <d v="2022-04-13T00:00:00"/>
        <d v="2022-04-14T00:00:00"/>
        <d v="2022-04-15T00:00:00"/>
        <d v="2022-04-16T00:00:00"/>
        <d v="2022-04-17T00:00:00"/>
        <d v="2022-04-20T00:00:00"/>
        <d v="2022-04-21T00:00:00"/>
        <d v="2022-04-22T00:00:00"/>
        <d v="2022-04-23T00:00:00"/>
        <d v="2022-04-24T00:00:00"/>
        <d v="2022-04-27T00:00:00"/>
        <d v="2022-04-28T00:00:00"/>
        <d v="2022-04-29T00:00:00"/>
        <d v="2022-04-30T00:00:00"/>
        <d v="2022-05-01T00:00:00"/>
        <d v="2023-07-10T00:00:00"/>
        <d v="2023-07-11T00:00:00"/>
        <d v="2023-07-12T00:00:00"/>
        <d v="2023-07-15T00:00:00"/>
        <d v="2023-07-16T00:00:00"/>
        <d v="2023-07-17T00:00:00"/>
        <d v="2023-07-22T00:00:00"/>
        <d v="2023-07-23T00:00:00"/>
        <d v="2023-07-25T00:00:00"/>
        <d v="2023-07-29T00:00:00"/>
        <d v="2023-07-30T00:00:00"/>
        <d v="2023-07-31T00:00:00"/>
        <d v="2023-08-02T00:00:00"/>
        <d v="2023-08-06T00:00:00"/>
        <d v="2023-08-09T00:00:00"/>
        <d v="2023-08-12T00:00:00"/>
        <d v="2023-08-13T00:00:00"/>
        <d v="2023-08-14T00:00:00"/>
        <d v="2023-08-16T00:00:00"/>
        <d v="2023-08-21T00:00:00"/>
        <d v="2023-08-23T00:00:00"/>
        <d v="2023-08-26T00:00:00"/>
        <d v="2023-08-27T00:00:00"/>
        <d v="2023-08-28T00:00:00"/>
        <d v="2023-08-30T00:00:00"/>
        <d v="2023-09-02T00:00:00"/>
        <d v="2023-09-03T00:00:00"/>
        <d v="2023-09-04T00:00:00"/>
        <d v="2023-09-05T00:00:00"/>
        <d v="2023-09-10T00:00:00"/>
        <d v="2023-09-11T00:00:00"/>
        <d v="2023-09-12T00:00:00"/>
        <d v="2023-09-13T00:00:00"/>
        <d v="2023-09-17T00:00:00"/>
        <d v="2023-09-18T00:00:00"/>
        <d v="2023-09-23T00:00:00"/>
        <d v="2023-09-24T00:00:00"/>
        <d v="2023-09-25T00:00:00"/>
        <d v="2023-09-26T00:00:00"/>
        <d v="2023-09-27T00:00:00"/>
        <d v="2023-10-03T00:00:00"/>
        <d v="2023-10-04T00:00:00"/>
        <d v="2023-10-08T00:00:00"/>
        <d v="2023-10-09T00:00:00"/>
        <d v="2023-10-10T00:00:00"/>
        <d v="2023-10-11T00:00:00"/>
        <d v="2023-10-14T00:00:00"/>
        <d v="2023-10-17T00:00:00"/>
        <d v="2023-10-18T00:00:00"/>
        <d v="2023-10-21T00:00:00"/>
        <d v="2023-10-23T00:00:00"/>
        <d v="2023-10-24T00:00:00"/>
        <d v="2023-10-25T00:00:00"/>
        <d v="2023-10-28T00:00:00"/>
        <d v="2023-10-29T00:00:00"/>
        <d v="2023-11-04T00:00:00"/>
        <d v="2023-11-05T00:00:00"/>
        <d v="2023-11-06T00:00:00"/>
        <d v="2023-11-08T00:00:00"/>
        <d v="2023-11-11T00:00:00"/>
        <d v="2023-11-15T00:00:00"/>
        <d v="2023-11-18T00:00:00"/>
        <d v="2023-11-20T00:00:00"/>
        <d v="2023-11-25T00:00:00"/>
        <d v="2023-11-26T00:00:00"/>
        <d v="2023-11-27T00:00:00"/>
        <d v="2023-11-28T00:00:00"/>
        <d v="2023-12-02T00:00:00"/>
        <d v="2023-12-03T00:00:00"/>
        <d v="2023-12-04T00:00:00"/>
        <d v="2023-12-09T00:00:00"/>
        <d v="2023-12-11T00:00:00"/>
        <d v="2023-12-13T00:00:00"/>
        <d v="2023-12-16T00:00:00"/>
        <d v="2023-12-18T00:00:00"/>
        <d v="2023-12-19T00:00:00"/>
        <d v="2023-12-20T00:00:00"/>
        <d v="2023-12-23T00:00:00"/>
        <d v="2023-12-24T00:00:00"/>
        <d v="2023-12-25T00:00:00"/>
        <d v="2023-12-26T00:00:00"/>
        <d v="2023-12-27T00:00:00"/>
        <d v="2023-12-30T00:00:00"/>
        <d v="2023-12-31T00:00:00"/>
      </sharedItems>
      <fieldGroup par="9"/>
    </cacheField>
    <cacheField name="OrderID" numFmtId="0">
      <sharedItems containsSemiMixedTypes="0" containsString="0" containsNumber="1" containsInteger="1" minValue="10248" maxValue="11057"/>
    </cacheField>
    <cacheField name="Salesperson" numFmtId="0">
      <sharedItems count="9">
        <s v="Fuller"/>
        <s v="Gloucester"/>
        <s v="Bromley"/>
        <s v="Finchley"/>
        <s v="Gillingham"/>
        <s v="Callahan"/>
        <s v="Coghill"/>
        <s v="Rayleigh"/>
        <s v="Farnham"/>
      </sharedItems>
    </cacheField>
    <cacheField name="UK Units" numFmtId="0">
      <sharedItems containsString="0" containsBlank="1" containsNumber="1" containsInteger="1" minValue="7" maxValue="19"/>
    </cacheField>
    <cacheField name="UK Order Amt" numFmtId="0">
      <sharedItems containsString="0" containsBlank="1" containsNumber="1" minValue="12.5" maxValue="12615.05"/>
    </cacheField>
    <cacheField name="USA Units" numFmtId="0">
      <sharedItems containsString="0" containsBlank="1" containsNumber="1" containsInteger="1" minValue="7" maxValue="19"/>
    </cacheField>
    <cacheField name="USA Order Amt" numFmtId="0">
      <sharedItems containsString="0" containsBlank="1" containsNumber="1" minValue="18.399999999999999" maxValue="16387.5"/>
    </cacheField>
    <cacheField name="Total Units" numFmtId="0">
      <sharedItems containsSemiMixedTypes="0" containsString="0" containsNumber="1" containsInteger="1" minValue="7" maxValue="19"/>
    </cacheField>
    <cacheField name="Total Order Amt" numFmtId="0">
      <sharedItems containsSemiMixedTypes="0" containsString="0" containsNumber="1" minValue="12.5" maxValue="16387.5"/>
    </cacheField>
    <cacheField name="Years (Order Date)" numFmtId="0" databaseField="0">
      <fieldGroup base="0">
        <rangePr groupBy="years" startDate="2021-01-01T00:00:00" endDate="2024-01-01T00:00:00"/>
        <groupItems count="6">
          <s v="&lt;1/01/2021"/>
          <s v="2021"/>
          <s v="2022"/>
          <s v="2023"/>
          <s v="2024"/>
          <s v="&gt;1/01/2024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ynda Treacy" refreshedDate="45372.628697222222" createdVersion="8" refreshedVersion="8" minRefreshableVersion="3" recordCount="800" xr:uid="{29346476-D84E-4B3B-989A-BA786C983CBE}">
  <cacheSource type="worksheet">
    <worksheetSource ref="A1:F801" sheet="Ideal Layout"/>
  </cacheSource>
  <cacheFields count="6">
    <cacheField name="Country" numFmtId="0">
      <sharedItems containsBlank="1" count="3">
        <s v="USA"/>
        <s v="UK"/>
        <m/>
      </sharedItems>
    </cacheField>
    <cacheField name="Salesperson" numFmtId="0">
      <sharedItems containsBlank="1" count="10">
        <s v="Fuller"/>
        <s v="Gloucester"/>
        <s v="Bromley"/>
        <s v="Finchley"/>
        <s v="Gillingham"/>
        <s v="Callahan"/>
        <s v="Coghill"/>
        <s v="Rayleigh"/>
        <s v="Farnham"/>
        <m/>
      </sharedItems>
    </cacheField>
    <cacheField name="Order Date" numFmtId="14">
      <sharedItems containsNonDate="0" containsDate="1" containsString="0" containsBlank="1" minDate="2021-01-01T00:00:00" maxDate="2024-01-01T00:00:00" count="385">
        <d v="2021-01-01T00:00:00"/>
        <d v="2021-01-02T00:00:00"/>
        <d v="2021-01-03T00:00:00"/>
        <d v="2021-01-06T00:00:00"/>
        <d v="2021-01-08T00:00:00"/>
        <d v="2021-01-09T00:00:00"/>
        <d v="2021-01-10T00:00:00"/>
        <d v="2021-01-13T00:00:00"/>
        <d v="2021-01-14T00:00:00"/>
        <d v="2021-01-15T00:00:00"/>
        <d v="2021-01-16T00:00:00"/>
        <d v="2021-01-17T00:00:00"/>
        <d v="2021-01-21T00:00:00"/>
        <d v="2021-01-22T00:00:00"/>
        <d v="2021-01-24T00:00:00"/>
        <d v="2021-01-27T00:00:00"/>
        <d v="2021-01-28T00:00:00"/>
        <d v="2021-01-30T00:00:00"/>
        <d v="2021-01-31T00:00:00"/>
        <d v="2021-02-03T00:00:00"/>
        <d v="2021-02-04T00:00:00"/>
        <d v="2021-02-06T00:00:00"/>
        <d v="2021-02-07T00:00:00"/>
        <d v="2021-02-10T00:00:00"/>
        <d v="2021-02-11T00:00:00"/>
        <d v="2021-02-12T00:00:00"/>
        <d v="2021-02-13T00:00:00"/>
        <d v="2021-02-14T00:00:00"/>
        <d v="2021-02-18T00:00:00"/>
        <d v="2021-02-19T00:00:00"/>
        <d v="2021-02-20T00:00:00"/>
        <d v="2021-02-21T00:00:00"/>
        <d v="2021-02-24T00:00:00"/>
        <d v="2021-02-25T00:00:00"/>
        <d v="2021-02-26T00:00:00"/>
        <d v="2021-02-27T00:00:00"/>
        <d v="2021-02-28T00:00:00"/>
        <d v="2021-03-03T00:00:00"/>
        <d v="2021-03-04T00:00:00"/>
        <d v="2021-03-05T00:00:00"/>
        <d v="2021-03-06T00:00:00"/>
        <d v="2021-03-07T00:00:00"/>
        <d v="2021-03-11T00:00:00"/>
        <d v="2021-03-12T00:00:00"/>
        <d v="2021-03-13T00:00:00"/>
        <d v="2021-03-14T00:00:00"/>
        <d v="2021-03-18T00:00:00"/>
        <d v="2021-03-19T00:00:00"/>
        <d v="2021-03-21T00:00:00"/>
        <d v="2021-03-24T00:00:00"/>
        <d v="2021-03-25T00:00:00"/>
        <d v="2021-03-26T00:00:00"/>
        <d v="2021-03-28T00:00:00"/>
        <d v="2021-03-31T00:00:00"/>
        <d v="2021-04-01T00:00:00"/>
        <d v="2021-04-02T00:00:00"/>
        <d v="2021-04-03T00:00:00"/>
        <d v="2021-04-04T00:00:00"/>
        <d v="2021-04-07T00:00:00"/>
        <d v="2021-04-08T00:00:00"/>
        <d v="2021-04-09T00:00:00"/>
        <d v="2021-04-10T00:00:00"/>
        <d v="2021-04-11T00:00:00"/>
        <d v="2021-04-16T00:00:00"/>
        <d v="2021-04-17T00:00:00"/>
        <d v="2021-04-18T00:00:00"/>
        <d v="2021-04-21T00:00:00"/>
        <d v="2021-04-22T00:00:00"/>
        <d v="2021-04-24T00:00:00"/>
        <d v="2021-04-25T00:00:00"/>
        <d v="2021-04-28T00:00:00"/>
        <d v="2021-04-29T00:00:00"/>
        <d v="2021-05-01T00:00:00"/>
        <d v="2021-05-02T00:00:00"/>
        <d v="2021-05-05T00:00:00"/>
        <d v="2021-05-06T00:00:00"/>
        <d v="2021-05-07T00:00:00"/>
        <d v="2021-05-09T00:00:00"/>
        <d v="2021-05-12T00:00:00"/>
        <d v="2021-05-13T00:00:00"/>
        <d v="2021-05-14T00:00:00"/>
        <d v="2021-05-15T00:00:00"/>
        <d v="2021-05-16T00:00:00"/>
        <d v="2021-05-19T00:00:00"/>
        <d v="2021-05-21T00:00:00"/>
        <d v="2021-05-22T00:00:00"/>
        <d v="2021-05-23T00:00:00"/>
        <d v="2021-05-26T00:00:00"/>
        <d v="2021-05-27T00:00:00"/>
        <d v="2021-05-29T00:00:00"/>
        <d v="2021-05-30T00:00:00"/>
        <d v="2021-06-02T00:00:00"/>
        <d v="2021-06-03T00:00:00"/>
        <d v="2021-06-04T00:00:00"/>
        <d v="2021-06-05T00:00:00"/>
        <d v="2021-06-06T00:00:00"/>
        <d v="2021-06-09T00:00:00"/>
        <d v="2021-06-10T00:00:00"/>
        <d v="2021-06-12T00:00:00"/>
        <d v="2021-06-13T00:00:00"/>
        <d v="2021-06-16T00:00:00"/>
        <d v="2021-06-17T00:00:00"/>
        <d v="2021-06-18T00:00:00"/>
        <d v="2021-06-19T00:00:00"/>
        <d v="2021-06-20T00:00:00"/>
        <d v="2021-06-24T00:00:00"/>
        <d v="2021-06-25T00:00:00"/>
        <d v="2021-06-26T00:00:00"/>
        <d v="2021-06-30T00:00:00"/>
        <d v="2021-07-01T00:00:00"/>
        <d v="2021-07-02T00:00:00"/>
        <d v="2021-07-04T00:00:00"/>
        <d v="2021-07-09T00:00:00"/>
        <d v="2021-07-10T00:00:00"/>
        <d v="2021-07-11T00:00:00"/>
        <d v="2021-07-14T00:00:00"/>
        <d v="2021-07-16T00:00:00"/>
        <d v="2021-07-18T00:00:00"/>
        <d v="2021-07-21T00:00:00"/>
        <d v="2021-07-22T00:00:00"/>
        <d v="2021-07-25T00:00:00"/>
        <d v="2021-07-29T00:00:00"/>
        <d v="2021-07-30T00:00:00"/>
        <d v="2021-07-31T00:00:00"/>
        <d v="2021-08-01T00:00:00"/>
        <d v="2021-08-04T00:00:00"/>
        <d v="2021-08-05T00:00:00"/>
        <d v="2021-08-06T00:00:00"/>
        <d v="2021-08-07T00:00:00"/>
        <d v="2021-08-08T00:00:00"/>
        <d v="2021-08-11T00:00:00"/>
        <d v="2021-08-12T00:00:00"/>
        <d v="2021-08-13T00:00:00"/>
        <d v="2021-08-14T00:00:00"/>
        <d v="2021-08-15T00:00:00"/>
        <d v="2021-08-18T00:00:00"/>
        <d v="2021-08-19T00:00:00"/>
        <d v="2021-08-20T00:00:00"/>
        <d v="2021-08-21T00:00:00"/>
        <d v="2021-08-26T00:00:00"/>
        <d v="2021-08-27T00:00:00"/>
        <d v="2021-08-28T00:00:00"/>
        <d v="2021-08-29T00:00:00"/>
        <d v="2021-09-01T00:00:00"/>
        <d v="2021-09-02T00:00:00"/>
        <d v="2021-09-03T00:00:00"/>
        <d v="2021-09-05T00:00:00"/>
        <d v="2021-09-08T00:00:00"/>
        <d v="2021-09-09T00:00:00"/>
        <d v="2021-09-10T00:00:00"/>
        <d v="2021-09-11T00:00:00"/>
        <d v="2021-09-15T00:00:00"/>
        <d v="2021-09-17T00:00:00"/>
        <d v="2021-09-18T00:00:00"/>
        <d v="2021-09-19T00:00:00"/>
        <d v="2021-09-22T00:00:00"/>
        <d v="2021-09-23T00:00:00"/>
        <d v="2021-09-24T00:00:00"/>
        <d v="2021-09-26T00:00:00"/>
        <d v="2021-09-29T00:00:00"/>
        <d v="2021-09-30T00:00:00"/>
        <d v="2021-10-01T00:00:00"/>
        <d v="2021-10-03T00:00:00"/>
        <d v="2021-10-07T00:00:00"/>
        <d v="2021-10-08T00:00:00"/>
        <d v="2021-10-09T00:00:00"/>
        <d v="2021-10-10T00:00:00"/>
        <d v="2021-10-13T00:00:00"/>
        <d v="2021-10-14T00:00:00"/>
        <d v="2021-10-15T00:00:00"/>
        <d v="2021-10-16T00:00:00"/>
        <d v="2021-10-17T00:00:00"/>
        <d v="2021-10-20T00:00:00"/>
        <d v="2021-10-21T00:00:00"/>
        <d v="2021-10-22T00:00:00"/>
        <d v="2021-10-23T00:00:00"/>
        <d v="2021-10-24T00:00:00"/>
        <d v="2021-10-27T00:00:00"/>
        <d v="2021-10-29T00:00:00"/>
        <d v="2021-10-30T00:00:00"/>
        <d v="2021-10-31T00:00:00"/>
        <d v="2021-11-04T00:00:00"/>
        <d v="2021-11-05T00:00:00"/>
        <d v="2021-11-07T00:00:00"/>
        <d v="2021-11-10T00:00:00"/>
        <d v="2021-11-11T00:00:00"/>
        <d v="2021-11-12T00:00:00"/>
        <d v="2021-11-14T00:00:00"/>
        <d v="2021-11-17T00:00:00"/>
        <d v="2021-11-18T00:00:00"/>
        <d v="2021-11-20T00:00:00"/>
        <d v="2021-11-21T00:00:00"/>
        <d v="2021-11-24T00:00:00"/>
        <d v="2021-11-25T00:00:00"/>
        <d v="2021-11-26T00:00:00"/>
        <d v="2021-11-27T00:00:00"/>
        <d v="2021-11-28T00:00:00"/>
        <d v="2021-12-02T00:00:00"/>
        <d v="2021-12-03T00:00:00"/>
        <d v="2021-12-04T00:00:00"/>
        <d v="2021-12-05T00:00:00"/>
        <d v="2021-12-08T00:00:00"/>
        <d v="2021-12-09T00:00:00"/>
        <d v="2021-12-10T00:00:00"/>
        <d v="2021-12-12T00:00:00"/>
        <d v="2021-12-15T00:00:00"/>
        <d v="2021-12-16T00:00:00"/>
        <d v="2021-12-17T00:00:00"/>
        <d v="2021-12-18T00:00:00"/>
        <d v="2021-12-19T00:00:00"/>
        <d v="2021-12-22T00:00:00"/>
        <d v="2021-12-23T00:00:00"/>
        <d v="2021-12-24T00:00:00"/>
        <d v="2021-12-25T00:00:00"/>
        <d v="2021-12-26T00:00:00"/>
        <d v="2021-12-31T00:00:00"/>
        <d v="2022-01-01T00:00:00"/>
        <d v="2022-01-02T00:00:00"/>
        <d v="2022-01-05T00:00:00"/>
        <d v="2022-01-06T00:00:00"/>
        <d v="2022-01-07T00:00:00"/>
        <d v="2022-01-08T00:00:00"/>
        <d v="2022-01-09T00:00:00"/>
        <d v="2022-01-12T00:00:00"/>
        <d v="2022-01-13T00:00:00"/>
        <d v="2022-01-14T00:00:00"/>
        <d v="2022-01-15T00:00:00"/>
        <d v="2022-01-16T00:00:00"/>
        <d v="2022-01-19T00:00:00"/>
        <d v="2022-01-20T00:00:00"/>
        <d v="2022-01-21T00:00:00"/>
        <d v="2022-01-22T00:00:00"/>
        <d v="2022-01-23T00:00:00"/>
        <d v="2022-01-26T00:00:00"/>
        <d v="2022-01-29T00:00:00"/>
        <d v="2022-01-30T00:00:00"/>
        <d v="2022-02-02T00:00:00"/>
        <d v="2022-02-03T00:00:00"/>
        <d v="2022-02-04T00:00:00"/>
        <d v="2022-02-05T00:00:00"/>
        <d v="2022-02-06T00:00:00"/>
        <d v="2022-02-09T00:00:00"/>
        <d v="2022-02-10T00:00:00"/>
        <d v="2022-02-11T00:00:00"/>
        <d v="2022-02-12T00:00:00"/>
        <d v="2022-02-13T00:00:00"/>
        <d v="2022-02-16T00:00:00"/>
        <d v="2022-02-17T00:00:00"/>
        <d v="2022-02-18T00:00:00"/>
        <d v="2022-02-19T00:00:00"/>
        <d v="2022-02-20T00:00:00"/>
        <d v="2022-02-23T00:00:00"/>
        <d v="2022-02-25T00:00:00"/>
        <d v="2022-02-26T00:00:00"/>
        <d v="2022-02-27T00:00:00"/>
        <d v="2022-03-02T00:00:00"/>
        <d v="2022-03-03T00:00:00"/>
        <d v="2022-03-04T00:00:00"/>
        <d v="2022-03-05T00:00:00"/>
        <d v="2022-03-06T00:00:00"/>
        <d v="2022-03-09T00:00:00"/>
        <d v="2022-03-10T00:00:00"/>
        <d v="2022-03-11T00:00:00"/>
        <d v="2022-03-12T00:00:00"/>
        <d v="2022-03-13T00:00:00"/>
        <d v="2022-03-16T00:00:00"/>
        <d v="2022-03-17T00:00:00"/>
        <d v="2022-03-18T00:00:00"/>
        <d v="2022-03-19T00:00:00"/>
        <d v="2022-03-20T00:00:00"/>
        <d v="2022-03-23T00:00:00"/>
        <d v="2022-03-24T00:00:00"/>
        <d v="2022-03-25T00:00:00"/>
        <d v="2022-03-26T00:00:00"/>
        <d v="2022-03-27T00:00:00"/>
        <d v="2022-03-30T00:00:00"/>
        <d v="2022-03-31T00:00:00"/>
        <d v="2022-04-01T00:00:00"/>
        <d v="2022-04-02T00:00:00"/>
        <d v="2022-04-03T00:00:00"/>
        <d v="2022-04-06T00:00:00"/>
        <d v="2022-04-07T00:00:00"/>
        <d v="2022-04-08T00:00:00"/>
        <d v="2022-04-09T00:00:00"/>
        <d v="2022-04-10T00:00:00"/>
        <d v="2022-04-13T00:00:00"/>
        <d v="2022-04-14T00:00:00"/>
        <d v="2022-04-15T00:00:00"/>
        <d v="2022-04-16T00:00:00"/>
        <d v="2022-04-17T00:00:00"/>
        <d v="2022-04-20T00:00:00"/>
        <d v="2022-04-21T00:00:00"/>
        <d v="2022-04-22T00:00:00"/>
        <d v="2022-04-23T00:00:00"/>
        <d v="2022-04-24T00:00:00"/>
        <d v="2022-04-27T00:00:00"/>
        <d v="2022-04-28T00:00:00"/>
        <d v="2022-04-29T00:00:00"/>
        <d v="2022-04-30T00:00:00"/>
        <d v="2022-05-01T00:00:00"/>
        <d v="2023-07-10T00:00:00"/>
        <d v="2023-07-11T00:00:00"/>
        <d v="2023-07-12T00:00:00"/>
        <d v="2023-07-15T00:00:00"/>
        <d v="2023-07-16T00:00:00"/>
        <d v="2023-07-17T00:00:00"/>
        <d v="2023-07-22T00:00:00"/>
        <d v="2023-07-23T00:00:00"/>
        <d v="2023-07-25T00:00:00"/>
        <d v="2023-07-29T00:00:00"/>
        <d v="2023-07-30T00:00:00"/>
        <d v="2023-07-31T00:00:00"/>
        <d v="2023-08-02T00:00:00"/>
        <d v="2023-08-06T00:00:00"/>
        <d v="2023-08-09T00:00:00"/>
        <d v="2023-08-12T00:00:00"/>
        <d v="2023-08-13T00:00:00"/>
        <d v="2023-08-14T00:00:00"/>
        <d v="2023-08-16T00:00:00"/>
        <d v="2023-08-21T00:00:00"/>
        <d v="2023-08-23T00:00:00"/>
        <d v="2023-08-26T00:00:00"/>
        <d v="2023-08-27T00:00:00"/>
        <d v="2023-08-28T00:00:00"/>
        <d v="2023-08-30T00:00:00"/>
        <d v="2023-09-02T00:00:00"/>
        <d v="2023-09-03T00:00:00"/>
        <d v="2023-09-04T00:00:00"/>
        <d v="2023-09-05T00:00:00"/>
        <d v="2023-09-10T00:00:00"/>
        <d v="2023-09-11T00:00:00"/>
        <d v="2023-09-12T00:00:00"/>
        <d v="2023-09-13T00:00:00"/>
        <d v="2023-09-17T00:00:00"/>
        <d v="2023-09-18T00:00:00"/>
        <d v="2023-09-23T00:00:00"/>
        <d v="2023-09-24T00:00:00"/>
        <d v="2023-09-25T00:00:00"/>
        <d v="2023-09-26T00:00:00"/>
        <d v="2023-09-27T00:00:00"/>
        <d v="2023-10-03T00:00:00"/>
        <d v="2023-10-04T00:00:00"/>
        <d v="2023-10-08T00:00:00"/>
        <d v="2023-10-09T00:00:00"/>
        <d v="2023-10-10T00:00:00"/>
        <d v="2023-10-11T00:00:00"/>
        <d v="2023-10-14T00:00:00"/>
        <d v="2023-10-17T00:00:00"/>
        <d v="2023-10-18T00:00:00"/>
        <d v="2023-10-21T00:00:00"/>
        <d v="2023-10-23T00:00:00"/>
        <d v="2023-10-24T00:00:00"/>
        <d v="2023-10-25T00:00:00"/>
        <d v="2023-10-28T00:00:00"/>
        <d v="2023-10-29T00:00:00"/>
        <d v="2023-11-04T00:00:00"/>
        <d v="2023-11-05T00:00:00"/>
        <d v="2023-11-06T00:00:00"/>
        <d v="2023-11-08T00:00:00"/>
        <d v="2023-11-11T00:00:00"/>
        <d v="2023-11-15T00:00:00"/>
        <d v="2023-11-18T00:00:00"/>
        <d v="2023-11-20T00:00:00"/>
        <d v="2023-11-25T00:00:00"/>
        <d v="2023-11-26T00:00:00"/>
        <d v="2023-11-27T00:00:00"/>
        <d v="2023-11-28T00:00:00"/>
        <d v="2023-12-02T00:00:00"/>
        <d v="2023-12-03T00:00:00"/>
        <d v="2023-12-04T00:00:00"/>
        <d v="2023-12-09T00:00:00"/>
        <d v="2023-12-11T00:00:00"/>
        <d v="2023-12-13T00:00:00"/>
        <d v="2023-12-16T00:00:00"/>
        <d v="2023-12-18T00:00:00"/>
        <d v="2023-12-19T00:00:00"/>
        <d v="2023-12-20T00:00:00"/>
        <d v="2023-12-23T00:00:00"/>
        <d v="2023-12-24T00:00:00"/>
        <d v="2023-12-25T00:00:00"/>
        <d v="2023-12-26T00:00:00"/>
        <d v="2023-12-27T00:00:00"/>
        <d v="2023-12-30T00:00:00"/>
        <d v="2023-12-31T00:00:00"/>
        <m/>
      </sharedItems>
    </cacheField>
    <cacheField name="OrderID" numFmtId="0">
      <sharedItems containsString="0" containsBlank="1" containsNumber="1" containsInteger="1" minValue="10248" maxValue="11057" count="800">
        <n v="10392"/>
        <n v="10397"/>
        <n v="10771"/>
        <n v="10393"/>
        <n v="10394"/>
        <n v="10395"/>
        <n v="10396"/>
        <n v="10399"/>
        <n v="10404"/>
        <n v="10398"/>
        <n v="10403"/>
        <n v="10401"/>
        <n v="10402"/>
        <n v="10406"/>
        <n v="10408"/>
        <n v="10409"/>
        <n v="10410"/>
        <n v="10412"/>
        <n v="10380"/>
        <n v="10400"/>
        <n v="10413"/>
        <n v="10414"/>
        <n v="10411"/>
        <n v="10405"/>
        <n v="10415"/>
        <n v="10418"/>
        <n v="10416"/>
        <n v="10420"/>
        <n v="10421"/>
        <n v="10424"/>
        <n v="10417"/>
        <n v="10407"/>
        <n v="10419"/>
        <n v="10422"/>
        <n v="10430"/>
        <n v="10428"/>
        <n v="10426"/>
        <n v="10429"/>
        <n v="10431"/>
        <n v="10432"/>
        <n v="10435"/>
        <n v="10439"/>
        <n v="10436"/>
        <n v="10437"/>
        <n v="10434"/>
        <n v="10425"/>
        <n v="10438"/>
        <n v="10443"/>
        <n v="10442"/>
        <n v="10446"/>
        <n v="10445"/>
        <n v="10444"/>
        <n v="10423"/>
        <n v="10448"/>
        <n v="10454"/>
        <n v="10452"/>
        <n v="10453"/>
        <n v="10449"/>
        <n v="10440"/>
        <n v="10456"/>
        <n v="10459"/>
        <n v="10427"/>
        <n v="10455"/>
        <n v="10457"/>
        <n v="10460"/>
        <n v="10433"/>
        <n v="10458"/>
        <n v="10461"/>
        <n v="10463"/>
        <n v="10447"/>
        <n v="10450"/>
        <n v="10467"/>
        <n v="10451"/>
        <n v="10468"/>
        <n v="10466"/>
        <n v="10441"/>
        <n v="10464"/>
        <n v="10465"/>
        <n v="10469"/>
        <n v="10470"/>
        <n v="10462"/>
        <n v="10471"/>
        <n v="10472"/>
        <n v="10473"/>
        <n v="10474"/>
        <n v="10479"/>
        <n v="10476"/>
        <n v="10480"/>
        <n v="10477"/>
        <n v="10481"/>
        <n v="10478"/>
        <n v="10487"/>
        <n v="10485"/>
        <n v="10484"/>
        <n v="10486"/>
        <n v="10488"/>
        <n v="10490"/>
        <n v="10475"/>
        <n v="10496"/>
        <n v="10497"/>
        <n v="10491"/>
        <n v="10489"/>
        <n v="10494"/>
        <n v="10482"/>
        <n v="10493"/>
        <n v="10492"/>
        <n v="10495"/>
        <n v="10498"/>
        <n v="10499"/>
        <n v="10501"/>
        <n v="10503"/>
        <n v="10500"/>
        <n v="10504"/>
        <n v="10505"/>
        <n v="10511"/>
        <n v="10507"/>
        <n v="10512"/>
        <n v="10483"/>
        <n v="10510"/>
        <n v="10513"/>
        <n v="10502"/>
        <n v="10509"/>
        <n v="10517"/>
        <n v="10516"/>
        <n v="10519"/>
        <n v="10520"/>
        <n v="10506"/>
        <n v="10521"/>
        <n v="10518"/>
        <n v="10522"/>
        <n v="10524"/>
        <n v="10527"/>
        <n v="10528"/>
        <n v="10529"/>
        <n v="10530"/>
        <n v="10532"/>
        <n v="10508"/>
        <n v="10534"/>
        <n v="10526"/>
        <n v="10514"/>
        <n v="10538"/>
        <n v="10531"/>
        <n v="10537"/>
        <n v="10535"/>
        <n v="10533"/>
        <n v="10515"/>
        <n v="10525"/>
        <n v="10539"/>
        <n v="10543"/>
        <n v="10542"/>
        <n v="10546"/>
        <n v="10541"/>
        <n v="10523"/>
        <n v="10544"/>
        <n v="10549"/>
        <n v="10547"/>
        <n v="10548"/>
        <n v="10553"/>
        <n v="10555"/>
        <n v="10552"/>
        <n v="10554"/>
        <n v="10536"/>
        <n v="10550"/>
        <n v="10551"/>
        <n v="10557"/>
        <n v="10560"/>
        <n v="10561"/>
        <n v="10558"/>
        <n v="10562"/>
        <n v="10540"/>
        <n v="10556"/>
        <n v="10559"/>
        <n v="10564"/>
        <n v="10567"/>
        <n v="10565"/>
        <n v="10566"/>
        <n v="10570"/>
        <n v="10573"/>
        <n v="10563"/>
        <n v="10572"/>
        <n v="10545"/>
        <n v="10574"/>
        <n v="10575"/>
        <n v="10576"/>
        <n v="10577"/>
        <n v="10580"/>
        <n v="10581"/>
        <n v="10571"/>
        <n v="10579"/>
        <n v="10583"/>
        <n v="10584"/>
        <n v="10568"/>
        <n v="10586"/>
        <n v="10587"/>
        <n v="10585"/>
        <n v="10588"/>
        <n v="10569"/>
        <n v="10582"/>
        <n v="10589"/>
        <n v="10590"/>
        <n v="10595"/>
        <n v="10591"/>
        <n v="10592"/>
        <n v="10594"/>
        <n v="10597"/>
        <n v="10598"/>
        <n v="10599"/>
        <n v="10600"/>
        <n v="10601"/>
        <n v="10602"/>
        <n v="10578"/>
        <n v="10607"/>
        <n v="10604"/>
        <n v="10605"/>
        <n v="10609"/>
        <n v="10606"/>
        <n v="10608"/>
        <n v="10611"/>
        <n v="10612"/>
        <n v="10613"/>
        <n v="10614"/>
        <n v="10617"/>
        <n v="10616"/>
        <n v="10610"/>
        <n v="10615"/>
        <n v="10619"/>
        <n v="10603"/>
        <n v="10618"/>
        <n v="10621"/>
        <n v="10622"/>
        <n v="10596"/>
        <n v="10623"/>
        <n v="10593"/>
        <n v="10620"/>
        <n v="10625"/>
        <n v="10631"/>
        <n v="10633"/>
        <n v="10624"/>
        <n v="10630"/>
        <n v="10632"/>
        <n v="10626"/>
        <n v="10628"/>
        <n v="10629"/>
        <n v="10627"/>
        <n v="10634"/>
        <n v="10635"/>
        <n v="10636"/>
        <n v="10637"/>
        <n v="10641"/>
        <n v="10639"/>
        <n v="10640"/>
        <n v="10649"/>
        <n v="10638"/>
        <n v="10644"/>
        <n v="10643"/>
        <n v="10645"/>
        <n v="10646"/>
        <n v="10647"/>
        <n v="10650"/>
        <n v="10642"/>
        <n v="10652"/>
        <n v="10658"/>
        <n v="10648"/>
        <n v="10656"/>
        <n v="10659"/>
        <n v="10651"/>
        <n v="10654"/>
        <n v="10655"/>
        <n v="10657"/>
        <n v="10661"/>
        <n v="10665"/>
        <n v="10662"/>
        <n v="10670"/>
        <n v="10653"/>
        <n v="10664"/>
        <n v="10667"/>
        <n v="10673"/>
        <n v="10666"/>
        <n v="10669"/>
        <n v="10668"/>
        <n v="10675"/>
        <n v="10671"/>
        <n v="10672"/>
        <n v="10677"/>
        <n v="10680"/>
        <n v="10676"/>
        <n v="10674"/>
        <n v="10679"/>
        <n v="10681"/>
        <n v="10684"/>
        <n v="10682"/>
        <n v="10683"/>
        <n v="10663"/>
        <n v="10685"/>
        <n v="10690"/>
        <n v="10688"/>
        <n v="10689"/>
        <n v="10686"/>
        <n v="10694"/>
        <n v="10693"/>
        <n v="10692"/>
        <n v="10699"/>
        <n v="10695"/>
        <n v="10696"/>
        <n v="10697"/>
        <n v="10660"/>
        <n v="10701"/>
        <n v="10678"/>
        <n v="10700"/>
        <n v="10698"/>
        <n v="10703"/>
        <n v="10702"/>
        <n v="10706"/>
        <n v="10691"/>
        <n v="10707"/>
        <n v="10710"/>
        <n v="10713"/>
        <n v="10714"/>
        <n v="10716"/>
        <n v="10711"/>
        <n v="10715"/>
        <n v="10717"/>
        <n v="10718"/>
        <n v="10687"/>
        <n v="10712"/>
        <n v="10721"/>
        <n v="10722"/>
        <n v="10708"/>
        <n v="10719"/>
        <n v="10720"/>
        <n v="10724"/>
        <n v="10725"/>
        <n v="10704"/>
        <n v="10732"/>
        <n v="10733"/>
        <n v="10728"/>
        <n v="10734"/>
        <n v="10729"/>
        <n v="10730"/>
        <n v="10731"/>
        <n v="10739"/>
        <n v="10705"/>
        <n v="10737"/>
        <n v="10738"/>
        <n v="10741"/>
        <n v="10742"/>
        <n v="10709"/>
        <n v="10735"/>
        <n v="10736"/>
        <n v="10743"/>
        <n v="10746"/>
        <n v="10744"/>
        <n v="10750"/>
        <n v="10723"/>
        <n v="10740"/>
        <n v="10747"/>
        <n v="10745"/>
        <n v="10753"/>
        <n v="10754"/>
        <n v="10748"/>
        <n v="10752"/>
        <n v="10755"/>
        <n v="10756"/>
        <n v="10751"/>
        <n v="10758"/>
        <n v="10726"/>
        <n v="10727"/>
        <n v="10761"/>
        <n v="10763"/>
        <n v="10764"/>
        <n v="10762"/>
        <n v="10765"/>
        <n v="10766"/>
        <n v="10760"/>
        <n v="10759"/>
        <n v="10769"/>
        <n v="10774"/>
        <n v="10757"/>
        <n v="10767"/>
        <n v="10768"/>
        <n v="10773"/>
        <n v="10770"/>
        <n v="10776"/>
        <n v="10749"/>
        <n v="10772"/>
        <n v="10781"/>
        <n v="10783"/>
        <n v="10782"/>
        <n v="10784"/>
        <n v="10786"/>
        <n v="10778"/>
        <n v="10785"/>
        <n v="10780"/>
        <n v="10775"/>
        <n v="10787"/>
        <n v="10790"/>
        <n v="10789"/>
        <n v="10792"/>
        <n v="10801"/>
        <n v="10791"/>
        <n v="10794"/>
        <n v="10802"/>
        <n v="10797"/>
        <n v="10798"/>
        <n v="10799"/>
        <n v="10800"/>
        <n v="10806"/>
        <n v="10803"/>
        <n v="10804"/>
        <n v="10809"/>
        <n v="10810"/>
        <n v="10793"/>
        <n v="10811"/>
        <n v="10805"/>
        <n v="10808"/>
        <n v="10813"/>
        <n v="10812"/>
        <n v="10818"/>
        <n v="10817"/>
        <n v="10820"/>
        <n v="10823"/>
        <n v="10779"/>
        <n v="10796"/>
        <n v="10814"/>
        <n v="10815"/>
        <n v="10825"/>
        <n v="10821"/>
        <n v="10819"/>
        <n v="10822"/>
        <n v="10788"/>
        <n v="10832"/>
        <n v="10834"/>
        <n v="10795"/>
        <n v="10777"/>
        <n v="10830"/>
        <n v="10835"/>
        <n v="10836"/>
        <n v="10839"/>
        <n v="10829"/>
        <n v="10831"/>
        <n v="10833"/>
        <n v="10837"/>
        <n v="10838"/>
        <n v="10846"/>
        <n v="10843"/>
        <n v="10844"/>
        <n v="10841"/>
        <n v="10842"/>
        <n v="10848"/>
        <n v="10807"/>
        <n v="10824"/>
        <n v="10845"/>
        <n v="10849"/>
        <n v="10850"/>
        <n v="10852"/>
        <n v="10851"/>
        <n v="10859"/>
        <n v="10862"/>
        <n v="10853"/>
        <n v="10858"/>
        <n v="10816"/>
        <n v="10828"/>
        <n v="10855"/>
        <n v="10860"/>
        <n v="10854"/>
        <n v="10826"/>
        <n v="10827"/>
        <n v="10857"/>
        <n v="10864"/>
        <n v="10869"/>
        <n v="10872"/>
        <n v="10873"/>
        <n v="10847"/>
        <n v="10856"/>
        <n v="10871"/>
        <n v="10867"/>
        <n v="10874"/>
        <n v="10865"/>
        <n v="10866"/>
        <n v="10876"/>
        <n v="10878"/>
        <n v="10879"/>
        <n v="10870"/>
        <n v="10884"/>
        <n v="10840"/>
        <n v="10887"/>
        <n v="10861"/>
        <n v="10863"/>
        <n v="10880"/>
        <n v="10881"/>
        <n v="10885"/>
        <n v="10890"/>
        <n v="10877"/>
        <n v="10891"/>
        <n v="10892"/>
        <n v="10882"/>
        <n v="10883"/>
        <n v="10893"/>
        <n v="10894"/>
        <n v="10868"/>
        <n v="10888"/>
        <n v="10889"/>
        <n v="10895"/>
        <n v="10897"/>
        <n v="10899"/>
        <n v="10901"/>
        <n v="10896"/>
        <n v="10904"/>
        <n v="10907"/>
        <n v="10886"/>
        <n v="10914"/>
        <n v="10915"/>
        <n v="10875"/>
        <n v="10902"/>
        <n v="10906"/>
        <n v="10900"/>
        <n v="10903"/>
        <n v="10910"/>
        <n v="10913"/>
        <n v="10919"/>
        <n v="10911"/>
        <n v="10922"/>
        <n v="10898"/>
        <n v="10905"/>
        <n v="10908"/>
        <n v="10916"/>
        <n v="10920"/>
        <n v="10921"/>
        <n v="10909"/>
        <n v="10917"/>
        <n v="10918"/>
        <n v="10926"/>
        <n v="10929"/>
        <n v="10934"/>
        <n v="10923"/>
        <n v="10925"/>
        <n v="10937"/>
        <n v="10939"/>
        <n v="10944"/>
        <n v="10933"/>
        <n v="10938"/>
        <n v="10947"/>
        <n v="10949"/>
        <n v="10912"/>
        <n v="10928"/>
        <n v="10930"/>
        <n v="10935"/>
        <n v="10936"/>
        <n v="10942"/>
        <n v="10945"/>
        <n v="10931"/>
        <n v="10943"/>
        <n v="10946"/>
        <n v="10948"/>
        <n v="10941"/>
        <n v="10954"/>
        <n v="10955"/>
        <n v="10956"/>
        <n v="10940"/>
        <n v="10950"/>
        <n v="10959"/>
        <n v="10962"/>
        <n v="10932"/>
        <n v="10952"/>
        <n v="10964"/>
        <n v="10953"/>
        <n v="10963"/>
        <n v="10972"/>
        <n v="10957"/>
        <n v="10958"/>
        <n v="10973"/>
        <n v="10975"/>
        <n v="10961"/>
        <n v="10965"/>
        <n v="10969"/>
        <n v="10979"/>
        <n v="10968"/>
        <n v="10967"/>
        <n v="10971"/>
        <n v="10981"/>
        <n v="10985"/>
        <n v="10989"/>
        <n v="10974"/>
        <n v="10976"/>
        <n v="10984"/>
        <n v="10992"/>
        <n v="10983"/>
        <n v="10987"/>
        <n v="10995"/>
        <n v="10951"/>
        <n v="10990"/>
        <n v="10991"/>
        <n v="10924"/>
        <n v="10927"/>
        <n v="10960"/>
        <n v="10966"/>
        <n v="10982"/>
        <n v="11003"/>
        <n v="10994"/>
        <n v="10977"/>
        <n v="10988"/>
        <n v="10993"/>
        <n v="10996"/>
        <n v="10999"/>
        <n v="11005"/>
        <n v="11009"/>
        <n v="11013"/>
        <n v="10997"/>
        <n v="11007"/>
        <n v="11011"/>
        <n v="11016"/>
        <n v="11000"/>
        <n v="11001"/>
        <n v="11006"/>
        <n v="11014"/>
        <n v="11002"/>
        <n v="11018"/>
        <n v="11020"/>
        <n v="10980"/>
        <n v="10998"/>
        <n v="11012"/>
        <n v="11004"/>
        <n v="11015"/>
        <n v="11017"/>
        <n v="11024"/>
        <n v="11027"/>
        <n v="10986"/>
        <n v="11010"/>
        <n v="11021"/>
        <n v="11028"/>
        <n v="11036"/>
        <n v="10978"/>
        <n v="11032"/>
        <n v="11033"/>
        <n v="10970"/>
        <n v="11023"/>
        <n v="11025"/>
        <n v="11031"/>
        <n v="11035"/>
        <n v="11046"/>
        <n v="11029"/>
        <n v="11030"/>
        <n v="11034"/>
        <n v="11037"/>
        <n v="11026"/>
        <n v="11041"/>
        <n v="11043"/>
        <n v="11053"/>
        <n v="11038"/>
        <n v="11048"/>
        <n v="11042"/>
        <n v="11044"/>
        <n v="11047"/>
        <n v="11052"/>
        <n v="11056"/>
        <n v="11057"/>
        <n v="10249"/>
        <n v="10252"/>
        <n v="10250"/>
        <n v="10251"/>
        <n v="10255"/>
        <n v="10248"/>
        <n v="10253"/>
        <n v="10256"/>
        <n v="10257"/>
        <n v="10254"/>
        <n v="10258"/>
        <n v="10259"/>
        <n v="10262"/>
        <n v="10260"/>
        <n v="10261"/>
        <n v="10263"/>
        <n v="10266"/>
        <n v="10268"/>
        <n v="10270"/>
        <n v="10267"/>
        <n v="10272"/>
        <n v="10269"/>
        <n v="10275"/>
        <n v="10265"/>
        <n v="10273"/>
        <n v="10277"/>
        <n v="10276"/>
        <n v="10274"/>
        <n v="10278"/>
        <n v="10279"/>
        <n v="10281"/>
        <n v="10282"/>
        <n v="10264"/>
        <n v="10283"/>
        <n v="10285"/>
        <n v="10284"/>
        <n v="10287"/>
        <n v="10289"/>
        <n v="10271"/>
        <n v="10286"/>
        <n v="10292"/>
        <n v="10288"/>
        <n v="10290"/>
        <n v="10291"/>
        <n v="10294"/>
        <n v="10295"/>
        <n v="10297"/>
        <n v="10293"/>
        <n v="10296"/>
        <n v="10298"/>
        <n v="10280"/>
        <n v="10299"/>
        <n v="10301"/>
        <n v="10304"/>
        <n v="10300"/>
        <n v="10303"/>
        <n v="10306"/>
        <n v="10308"/>
        <n v="10307"/>
        <n v="10311"/>
        <n v="10310"/>
        <n v="10312"/>
        <n v="10315"/>
        <n v="10313"/>
        <n v="10314"/>
        <n v="10318"/>
        <n v="10316"/>
        <n v="10302"/>
        <n v="10305"/>
        <n v="10317"/>
        <n v="10324"/>
        <n v="10319"/>
        <n v="10321"/>
        <n v="10323"/>
        <n v="10325"/>
        <n v="10326"/>
        <n v="10327"/>
        <n v="10328"/>
        <n v="10320"/>
        <n v="10331"/>
        <n v="10332"/>
        <n v="10309"/>
        <n v="10322"/>
        <n v="10329"/>
        <n v="10335"/>
        <n v="10333"/>
        <n v="10336"/>
        <n v="10330"/>
        <n v="10334"/>
        <n v="10337"/>
        <n v="10338"/>
        <n v="10339"/>
        <n v="10342"/>
        <n v="10341"/>
        <n v="10344"/>
        <n v="10343"/>
        <n v="10340"/>
        <n v="10346"/>
        <n v="10347"/>
        <n v="10345"/>
        <n v="10348"/>
        <n v="10349"/>
        <n v="10352"/>
        <n v="10351"/>
        <n v="10354"/>
        <n v="10355"/>
        <n v="10353"/>
        <n v="10359"/>
        <n v="10356"/>
        <n v="10358"/>
        <n v="10362"/>
        <n v="10357"/>
        <n v="10360"/>
        <n v="10365"/>
        <n v="10367"/>
        <n v="10368"/>
        <n v="10350"/>
        <n v="10361"/>
        <n v="10363"/>
        <n v="10364"/>
        <n v="10369"/>
        <n v="10372"/>
        <n v="10374"/>
        <n v="10375"/>
        <n v="10373"/>
        <n v="10376"/>
        <n v="10377"/>
        <n v="10379"/>
        <n v="10381"/>
        <n v="10382"/>
        <n v="10383"/>
        <n v="10378"/>
        <n v="10384"/>
        <n v="10387"/>
        <n v="10388"/>
        <n v="10385"/>
        <n v="10371"/>
        <n v="10389"/>
        <n v="10386"/>
        <n v="10390"/>
        <n v="10370"/>
        <n v="10366"/>
        <n v="10391"/>
        <m/>
      </sharedItems>
    </cacheField>
    <cacheField name="Units" numFmtId="0">
      <sharedItems containsString="0" containsBlank="1" containsNumber="1" containsInteger="1" minValue="7" maxValue="19"/>
    </cacheField>
    <cacheField name="Order Amount" numFmtId="43">
      <sharedItems containsString="0" containsBlank="1" containsNumber="1" minValue="12.5" maxValue="16387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9">
  <r>
    <x v="0"/>
    <x v="0"/>
    <x v="0"/>
    <x v="0"/>
    <n v="13"/>
    <n v="1440"/>
  </r>
  <r>
    <x v="1"/>
    <x v="1"/>
    <x v="1"/>
    <x v="1"/>
    <n v="17"/>
    <n v="716.72"/>
  </r>
  <r>
    <x v="1"/>
    <x v="2"/>
    <x v="1"/>
    <x v="2"/>
    <n v="18"/>
    <n v="344"/>
  </r>
  <r>
    <x v="0"/>
    <x v="3"/>
    <x v="2"/>
    <x v="3"/>
    <n v="16"/>
    <n v="2556.9499999999998"/>
  </r>
  <r>
    <x v="0"/>
    <x v="3"/>
    <x v="2"/>
    <x v="4"/>
    <n v="10"/>
    <n v="442"/>
  </r>
  <r>
    <x v="1"/>
    <x v="4"/>
    <x v="2"/>
    <x v="5"/>
    <n v="9"/>
    <n v="2122.92"/>
  </r>
  <r>
    <x v="0"/>
    <x v="3"/>
    <x v="3"/>
    <x v="6"/>
    <n v="7"/>
    <n v="1903.8"/>
  </r>
  <r>
    <x v="0"/>
    <x v="5"/>
    <x v="4"/>
    <x v="7"/>
    <n v="17"/>
    <n v="1765.6"/>
  </r>
  <r>
    <x v="0"/>
    <x v="0"/>
    <x v="4"/>
    <x v="8"/>
    <n v="7"/>
    <n v="1591.25"/>
  </r>
  <r>
    <x v="0"/>
    <x v="0"/>
    <x v="5"/>
    <x v="9"/>
    <n v="11"/>
    <n v="2505.6"/>
  </r>
  <r>
    <x v="1"/>
    <x v="6"/>
    <x v="5"/>
    <x v="10"/>
    <n v="18"/>
    <n v="855.01"/>
  </r>
  <r>
    <x v="0"/>
    <x v="3"/>
    <x v="6"/>
    <x v="11"/>
    <n v="7"/>
    <n v="3868.6"/>
  </r>
  <r>
    <x v="0"/>
    <x v="2"/>
    <x v="6"/>
    <x v="12"/>
    <n v="11"/>
    <n v="2713.5"/>
  </r>
  <r>
    <x v="1"/>
    <x v="7"/>
    <x v="7"/>
    <x v="13"/>
    <n v="15"/>
    <n v="1830.78"/>
  </r>
  <r>
    <x v="0"/>
    <x v="5"/>
    <x v="8"/>
    <x v="14"/>
    <n v="10"/>
    <n v="1622.4"/>
  </r>
  <r>
    <x v="1"/>
    <x v="8"/>
    <x v="8"/>
    <x v="15"/>
    <n v="19"/>
    <n v="319.2"/>
  </r>
  <r>
    <x v="0"/>
    <x v="8"/>
    <x v="9"/>
    <x v="16"/>
    <n v="16"/>
    <n v="802"/>
  </r>
  <r>
    <x v="0"/>
    <x v="5"/>
    <x v="9"/>
    <x v="17"/>
    <n v="8"/>
    <n v="334.8"/>
  </r>
  <r>
    <x v="0"/>
    <x v="5"/>
    <x v="10"/>
    <x v="18"/>
    <n v="8"/>
    <n v="1313.82"/>
  </r>
  <r>
    <x v="0"/>
    <x v="3"/>
    <x v="10"/>
    <x v="19"/>
    <n v="18"/>
    <n v="3063"/>
  </r>
  <r>
    <x v="0"/>
    <x v="8"/>
    <x v="10"/>
    <x v="20"/>
    <n v="8"/>
    <n v="2123.1999999999998"/>
  </r>
  <r>
    <x v="0"/>
    <x v="0"/>
    <x v="11"/>
    <x v="21"/>
    <n v="13"/>
    <n v="224.83"/>
  </r>
  <r>
    <x v="1"/>
    <x v="2"/>
    <x v="12"/>
    <x v="22"/>
    <n v="14"/>
    <n v="966.8"/>
  </r>
  <r>
    <x v="0"/>
    <x v="3"/>
    <x v="13"/>
    <x v="23"/>
    <n v="14"/>
    <n v="400"/>
  </r>
  <r>
    <x v="1"/>
    <x v="8"/>
    <x v="14"/>
    <x v="24"/>
    <n v="18"/>
    <n v="102.4"/>
  </r>
  <r>
    <x v="0"/>
    <x v="6"/>
    <x v="14"/>
    <x v="25"/>
    <n v="14"/>
    <n v="1814.8"/>
  </r>
  <r>
    <x v="0"/>
    <x v="5"/>
    <x v="15"/>
    <x v="26"/>
    <n v="9"/>
    <n v="720"/>
  </r>
  <r>
    <x v="0"/>
    <x v="8"/>
    <x v="15"/>
    <x v="27"/>
    <n v="8"/>
    <n v="1707.84"/>
  </r>
  <r>
    <x v="0"/>
    <x v="5"/>
    <x v="15"/>
    <x v="28"/>
    <n v="17"/>
    <n v="1194.27"/>
  </r>
  <r>
    <x v="1"/>
    <x v="7"/>
    <x v="15"/>
    <x v="29"/>
    <n v="8"/>
    <n v="9194.56"/>
  </r>
  <r>
    <x v="0"/>
    <x v="6"/>
    <x v="16"/>
    <x v="30"/>
    <n v="11"/>
    <n v="11188.4"/>
  </r>
  <r>
    <x v="0"/>
    <x v="0"/>
    <x v="17"/>
    <x v="31"/>
    <n v="14"/>
    <n v="1194"/>
  </r>
  <r>
    <x v="0"/>
    <x v="6"/>
    <x v="17"/>
    <x v="32"/>
    <n v="13"/>
    <n v="2097.6"/>
  </r>
  <r>
    <x v="0"/>
    <x v="0"/>
    <x v="18"/>
    <x v="33"/>
    <n v="10"/>
    <n v="49.8"/>
  </r>
  <r>
    <x v="0"/>
    <x v="6"/>
    <x v="19"/>
    <x v="34"/>
    <n v="13"/>
    <n v="4899.2"/>
  </r>
  <r>
    <x v="1"/>
    <x v="7"/>
    <x v="20"/>
    <x v="35"/>
    <n v="11"/>
    <n v="192"/>
  </r>
  <r>
    <x v="0"/>
    <x v="6"/>
    <x v="21"/>
    <x v="36"/>
    <n v="11"/>
    <n v="338.2"/>
  </r>
  <r>
    <x v="0"/>
    <x v="8"/>
    <x v="22"/>
    <x v="37"/>
    <n v="12"/>
    <n v="1441.37"/>
  </r>
  <r>
    <x v="0"/>
    <x v="6"/>
    <x v="22"/>
    <x v="38"/>
    <n v="13"/>
    <n v="1892.25"/>
  </r>
  <r>
    <x v="0"/>
    <x v="8"/>
    <x v="22"/>
    <x v="39"/>
    <n v="9"/>
    <n v="485"/>
  </r>
  <r>
    <x v="0"/>
    <x v="5"/>
    <x v="22"/>
    <x v="40"/>
    <n v="9"/>
    <n v="631.6"/>
  </r>
  <r>
    <x v="1"/>
    <x v="4"/>
    <x v="23"/>
    <x v="41"/>
    <n v="12"/>
    <n v="1078"/>
  </r>
  <r>
    <x v="1"/>
    <x v="8"/>
    <x v="24"/>
    <x v="42"/>
    <n v="12"/>
    <n v="1994.52"/>
  </r>
  <r>
    <x v="0"/>
    <x v="5"/>
    <x v="25"/>
    <x v="43"/>
    <n v="8"/>
    <n v="393"/>
  </r>
  <r>
    <x v="0"/>
    <x v="8"/>
    <x v="26"/>
    <x v="44"/>
    <n v="7"/>
    <n v="321.12"/>
  </r>
  <r>
    <x v="1"/>
    <x v="4"/>
    <x v="27"/>
    <x v="45"/>
    <n v="10"/>
    <n v="360"/>
  </r>
  <r>
    <x v="0"/>
    <x v="8"/>
    <x v="27"/>
    <x v="46"/>
    <n v="18"/>
    <n v="454"/>
  </r>
  <r>
    <x v="0"/>
    <x v="5"/>
    <x v="27"/>
    <x v="47"/>
    <n v="7"/>
    <n v="517.44000000000005"/>
  </r>
  <r>
    <x v="0"/>
    <x v="8"/>
    <x v="28"/>
    <x v="48"/>
    <n v="19"/>
    <n v="1792"/>
  </r>
  <r>
    <x v="1"/>
    <x v="4"/>
    <x v="29"/>
    <x v="49"/>
    <n v="18"/>
    <n v="246.24"/>
  </r>
  <r>
    <x v="1"/>
    <x v="8"/>
    <x v="30"/>
    <x v="50"/>
    <n v="17"/>
    <n v="174.9"/>
  </r>
  <r>
    <x v="0"/>
    <x v="8"/>
    <x v="31"/>
    <x v="51"/>
    <n v="19"/>
    <n v="1031.7"/>
  </r>
  <r>
    <x v="1"/>
    <x v="4"/>
    <x v="32"/>
    <x v="52"/>
    <n v="7"/>
    <n v="1020"/>
  </r>
  <r>
    <x v="0"/>
    <x v="6"/>
    <x v="32"/>
    <x v="53"/>
    <n v="17"/>
    <n v="443.4"/>
  </r>
  <r>
    <x v="1"/>
    <x v="6"/>
    <x v="33"/>
    <x v="54"/>
    <n v="19"/>
    <n v="331.2"/>
  </r>
  <r>
    <x v="0"/>
    <x v="2"/>
    <x v="34"/>
    <x v="55"/>
    <n v="16"/>
    <n v="2018.5"/>
  </r>
  <r>
    <x v="0"/>
    <x v="3"/>
    <x v="34"/>
    <x v="56"/>
    <n v="13"/>
    <n v="407.7"/>
  </r>
  <r>
    <x v="0"/>
    <x v="8"/>
    <x v="35"/>
    <x v="57"/>
    <n v="17"/>
    <n v="1838.2"/>
  </r>
  <r>
    <x v="0"/>
    <x v="6"/>
    <x v="36"/>
    <x v="58"/>
    <n v="7"/>
    <n v="4924.13"/>
  </r>
  <r>
    <x v="0"/>
    <x v="5"/>
    <x v="36"/>
    <x v="59"/>
    <n v="14"/>
    <n v="557.6"/>
  </r>
  <r>
    <x v="0"/>
    <x v="6"/>
    <x v="36"/>
    <x v="60"/>
    <n v="11"/>
    <n v="1659.2"/>
  </r>
  <r>
    <x v="0"/>
    <x v="6"/>
    <x v="37"/>
    <x v="61"/>
    <n v="12"/>
    <n v="651"/>
  </r>
  <r>
    <x v="0"/>
    <x v="5"/>
    <x v="37"/>
    <x v="62"/>
    <n v="16"/>
    <n v="2684"/>
  </r>
  <r>
    <x v="0"/>
    <x v="0"/>
    <x v="37"/>
    <x v="63"/>
    <n v="13"/>
    <n v="1584"/>
  </r>
  <r>
    <x v="0"/>
    <x v="5"/>
    <x v="37"/>
    <x v="64"/>
    <n v="13"/>
    <n v="176.1"/>
  </r>
  <r>
    <x v="0"/>
    <x v="8"/>
    <x v="38"/>
    <x v="65"/>
    <n v="10"/>
    <n v="851.2"/>
  </r>
  <r>
    <x v="1"/>
    <x v="7"/>
    <x v="38"/>
    <x v="66"/>
    <n v="12"/>
    <n v="3891"/>
  </r>
  <r>
    <x v="0"/>
    <x v="3"/>
    <x v="39"/>
    <x v="67"/>
    <n v="12"/>
    <n v="1538.7"/>
  </r>
  <r>
    <x v="1"/>
    <x v="1"/>
    <x v="40"/>
    <x v="68"/>
    <n v="9"/>
    <n v="713.3"/>
  </r>
  <r>
    <x v="0"/>
    <x v="6"/>
    <x v="41"/>
    <x v="69"/>
    <n v="9"/>
    <n v="914.4"/>
  </r>
  <r>
    <x v="0"/>
    <x v="5"/>
    <x v="42"/>
    <x v="70"/>
    <n v="12"/>
    <n v="425.12"/>
  </r>
  <r>
    <x v="0"/>
    <x v="5"/>
    <x v="42"/>
    <x v="71"/>
    <n v="14"/>
    <n v="235.2"/>
  </r>
  <r>
    <x v="0"/>
    <x v="6"/>
    <x v="43"/>
    <x v="72"/>
    <n v="8"/>
    <n v="3849.66"/>
  </r>
  <r>
    <x v="1"/>
    <x v="8"/>
    <x v="43"/>
    <x v="73"/>
    <n v="13"/>
    <n v="717.6"/>
  </r>
  <r>
    <x v="0"/>
    <x v="6"/>
    <x v="44"/>
    <x v="74"/>
    <n v="12"/>
    <n v="216"/>
  </r>
  <r>
    <x v="0"/>
    <x v="8"/>
    <x v="45"/>
    <x v="75"/>
    <n v="17"/>
    <n v="1755"/>
  </r>
  <r>
    <x v="0"/>
    <x v="6"/>
    <x v="45"/>
    <x v="76"/>
    <n v="11"/>
    <n v="1609.28"/>
  </r>
  <r>
    <x v="0"/>
    <x v="3"/>
    <x v="45"/>
    <x v="77"/>
    <n v="7"/>
    <n v="2518"/>
  </r>
  <r>
    <x v="0"/>
    <x v="3"/>
    <x v="45"/>
    <x v="78"/>
    <n v="11"/>
    <n v="956.67"/>
  </r>
  <r>
    <x v="0"/>
    <x v="6"/>
    <x v="45"/>
    <x v="79"/>
    <n v="19"/>
    <n v="1820.8"/>
  </r>
  <r>
    <x v="0"/>
    <x v="0"/>
    <x v="46"/>
    <x v="80"/>
    <n v="11"/>
    <n v="156"/>
  </r>
  <r>
    <x v="0"/>
    <x v="0"/>
    <x v="46"/>
    <x v="81"/>
    <n v="13"/>
    <n v="1328"/>
  </r>
  <r>
    <x v="0"/>
    <x v="5"/>
    <x v="47"/>
    <x v="82"/>
    <n v="7"/>
    <n v="1036.8"/>
  </r>
  <r>
    <x v="0"/>
    <x v="3"/>
    <x v="48"/>
    <x v="83"/>
    <n v="9"/>
    <n v="230.4"/>
  </r>
  <r>
    <x v="1"/>
    <x v="1"/>
    <x v="48"/>
    <x v="84"/>
    <n v="7"/>
    <n v="1249.0999999999999"/>
  </r>
  <r>
    <x v="0"/>
    <x v="8"/>
    <x v="48"/>
    <x v="85"/>
    <n v="9"/>
    <n v="10495.6"/>
  </r>
  <r>
    <x v="0"/>
    <x v="5"/>
    <x v="49"/>
    <x v="86"/>
    <n v="11"/>
    <n v="180.48"/>
  </r>
  <r>
    <x v="1"/>
    <x v="4"/>
    <x v="49"/>
    <x v="87"/>
    <n v="14"/>
    <n v="756"/>
  </r>
  <r>
    <x v="1"/>
    <x v="1"/>
    <x v="50"/>
    <x v="88"/>
    <n v="7"/>
    <n v="558"/>
  </r>
  <r>
    <x v="0"/>
    <x v="5"/>
    <x v="50"/>
    <x v="89"/>
    <n v="16"/>
    <n v="1472"/>
  </r>
  <r>
    <x v="0"/>
    <x v="0"/>
    <x v="51"/>
    <x v="90"/>
    <n v="18"/>
    <n v="471.2"/>
  </r>
  <r>
    <x v="0"/>
    <x v="0"/>
    <x v="52"/>
    <x v="91"/>
    <n v="9"/>
    <n v="889.7"/>
  </r>
  <r>
    <x v="0"/>
    <x v="6"/>
    <x v="53"/>
    <x v="92"/>
    <n v="10"/>
    <n v="1584"/>
  </r>
  <r>
    <x v="0"/>
    <x v="8"/>
    <x v="54"/>
    <x v="93"/>
    <n v="7"/>
    <n v="386.2"/>
  </r>
  <r>
    <x v="0"/>
    <x v="3"/>
    <x v="55"/>
    <x v="94"/>
    <n v="12"/>
    <n v="1272"/>
  </r>
  <r>
    <x v="0"/>
    <x v="2"/>
    <x v="55"/>
    <x v="95"/>
    <n v="13"/>
    <n v="1512"/>
  </r>
  <r>
    <x v="1"/>
    <x v="7"/>
    <x v="56"/>
    <x v="96"/>
    <n v="11"/>
    <n v="3163.2"/>
  </r>
  <r>
    <x v="1"/>
    <x v="2"/>
    <x v="57"/>
    <x v="97"/>
    <n v="13"/>
    <n v="1505.18"/>
  </r>
  <r>
    <x v="1"/>
    <x v="7"/>
    <x v="58"/>
    <x v="98"/>
    <n v="14"/>
    <n v="190"/>
  </r>
  <r>
    <x v="1"/>
    <x v="7"/>
    <x v="58"/>
    <x v="99"/>
    <n v="15"/>
    <n v="1380.6"/>
  </r>
  <r>
    <x v="0"/>
    <x v="5"/>
    <x v="59"/>
    <x v="100"/>
    <n v="19"/>
    <n v="259.5"/>
  </r>
  <r>
    <x v="1"/>
    <x v="4"/>
    <x v="60"/>
    <x v="101"/>
    <n v="17"/>
    <n v="439.2"/>
  </r>
  <r>
    <x v="0"/>
    <x v="6"/>
    <x v="60"/>
    <x v="102"/>
    <n v="16"/>
    <n v="912"/>
  </r>
  <r>
    <x v="0"/>
    <x v="3"/>
    <x v="61"/>
    <x v="103"/>
    <n v="13"/>
    <n v="147"/>
  </r>
  <r>
    <x v="0"/>
    <x v="6"/>
    <x v="61"/>
    <x v="104"/>
    <n v="18"/>
    <n v="608.4"/>
  </r>
  <r>
    <x v="1"/>
    <x v="8"/>
    <x v="62"/>
    <x v="105"/>
    <n v="10"/>
    <n v="851.2"/>
  </r>
  <r>
    <x v="0"/>
    <x v="8"/>
    <x v="62"/>
    <x v="106"/>
    <n v="19"/>
    <n v="278"/>
  </r>
  <r>
    <x v="0"/>
    <x v="5"/>
    <x v="62"/>
    <x v="107"/>
    <n v="12"/>
    <n v="575"/>
  </r>
  <r>
    <x v="0"/>
    <x v="6"/>
    <x v="63"/>
    <x v="108"/>
    <n v="7"/>
    <n v="1412"/>
  </r>
  <r>
    <x v="1"/>
    <x v="2"/>
    <x v="63"/>
    <x v="109"/>
    <n v="19"/>
    <n v="149"/>
  </r>
  <r>
    <x v="1"/>
    <x v="4"/>
    <x v="63"/>
    <x v="110"/>
    <n v="9"/>
    <n v="2048.5"/>
  </r>
  <r>
    <x v="1"/>
    <x v="4"/>
    <x v="64"/>
    <x v="111"/>
    <n v="14"/>
    <n v="523.26"/>
  </r>
  <r>
    <x v="0"/>
    <x v="6"/>
    <x v="65"/>
    <x v="112"/>
    <n v="15"/>
    <n v="1388.5"/>
  </r>
  <r>
    <x v="0"/>
    <x v="8"/>
    <x v="66"/>
    <x v="113"/>
    <n v="8"/>
    <n v="147.9"/>
  </r>
  <r>
    <x v="0"/>
    <x v="6"/>
    <x v="66"/>
    <x v="114"/>
    <n v="15"/>
    <n v="2550"/>
  </r>
  <r>
    <x v="1"/>
    <x v="7"/>
    <x v="67"/>
    <x v="115"/>
    <n v="13"/>
    <n v="749.06"/>
  </r>
  <r>
    <x v="1"/>
    <x v="7"/>
    <x v="68"/>
    <x v="116"/>
    <n v="10"/>
    <n v="525.29999999999995"/>
  </r>
  <r>
    <x v="1"/>
    <x v="7"/>
    <x v="69"/>
    <x v="117"/>
    <n v="7"/>
    <n v="668.8"/>
  </r>
  <r>
    <x v="1"/>
    <x v="4"/>
    <x v="70"/>
    <x v="118"/>
    <n v="7"/>
    <n v="4707.54"/>
  </r>
  <r>
    <x v="1"/>
    <x v="7"/>
    <x v="70"/>
    <x v="119"/>
    <n v="7"/>
    <n v="1942"/>
  </r>
  <r>
    <x v="0"/>
    <x v="0"/>
    <x v="71"/>
    <x v="120"/>
    <n v="17"/>
    <n v="816.3"/>
  </r>
  <r>
    <x v="0"/>
    <x v="6"/>
    <x v="71"/>
    <x v="121"/>
    <n v="19"/>
    <n v="136.80000000000001"/>
  </r>
  <r>
    <x v="0"/>
    <x v="8"/>
    <x v="71"/>
    <x v="122"/>
    <n v="12"/>
    <n v="352"/>
  </r>
  <r>
    <x v="0"/>
    <x v="0"/>
    <x v="72"/>
    <x v="123"/>
    <n v="14"/>
    <n v="2381.0500000000002"/>
  </r>
  <r>
    <x v="1"/>
    <x v="4"/>
    <x v="72"/>
    <x v="124"/>
    <n v="13"/>
    <n v="2314.1999999999998"/>
  </r>
  <r>
    <x v="1"/>
    <x v="7"/>
    <x v="72"/>
    <x v="125"/>
    <n v="13"/>
    <n v="200"/>
  </r>
  <r>
    <x v="1"/>
    <x v="2"/>
    <x v="73"/>
    <x v="126"/>
    <n v="15"/>
    <n v="415.8"/>
  </r>
  <r>
    <x v="0"/>
    <x v="5"/>
    <x v="73"/>
    <x v="127"/>
    <n v="10"/>
    <n v="225.5"/>
  </r>
  <r>
    <x v="0"/>
    <x v="6"/>
    <x v="74"/>
    <x v="128"/>
    <n v="10"/>
    <n v="4150.05"/>
  </r>
  <r>
    <x v="1"/>
    <x v="6"/>
    <x v="75"/>
    <x v="129"/>
    <n v="8"/>
    <n v="2318.2399999999998"/>
  </r>
  <r>
    <x v="0"/>
    <x v="3"/>
    <x v="76"/>
    <x v="130"/>
    <n v="12"/>
    <n v="3192.65"/>
  </r>
  <r>
    <x v="1"/>
    <x v="7"/>
    <x v="76"/>
    <x v="131"/>
    <n v="14"/>
    <n v="1503"/>
  </r>
  <r>
    <x v="1"/>
    <x v="4"/>
    <x v="77"/>
    <x v="132"/>
    <n v="16"/>
    <n v="392.2"/>
  </r>
  <r>
    <x v="1"/>
    <x v="1"/>
    <x v="77"/>
    <x v="133"/>
    <n v="15"/>
    <n v="946"/>
  </r>
  <r>
    <x v="1"/>
    <x v="8"/>
    <x v="78"/>
    <x v="134"/>
    <n v="16"/>
    <n v="4180"/>
  </r>
  <r>
    <x v="1"/>
    <x v="7"/>
    <x v="78"/>
    <x v="135"/>
    <n v="16"/>
    <n v="796.35"/>
  </r>
  <r>
    <x v="0"/>
    <x v="3"/>
    <x v="79"/>
    <x v="136"/>
    <n v="14"/>
    <n v="240"/>
  </r>
  <r>
    <x v="0"/>
    <x v="2"/>
    <x v="80"/>
    <x v="137"/>
    <n v="11"/>
    <n v="465.7"/>
  </r>
  <r>
    <x v="0"/>
    <x v="6"/>
    <x v="81"/>
    <x v="138"/>
    <n v="8"/>
    <n v="1151.4000000000001"/>
  </r>
  <r>
    <x v="0"/>
    <x v="8"/>
    <x v="82"/>
    <x v="139"/>
    <n v="19"/>
    <n v="8623.4500000000007"/>
  </r>
  <r>
    <x v="1"/>
    <x v="2"/>
    <x v="82"/>
    <x v="140"/>
    <n v="17"/>
    <n v="139.80000000000001"/>
  </r>
  <r>
    <x v="1"/>
    <x v="7"/>
    <x v="83"/>
    <x v="141"/>
    <n v="10"/>
    <n v="110"/>
  </r>
  <r>
    <x v="0"/>
    <x v="3"/>
    <x v="83"/>
    <x v="142"/>
    <n v="9"/>
    <n v="1823.8"/>
  </r>
  <r>
    <x v="0"/>
    <x v="6"/>
    <x v="84"/>
    <x v="143"/>
    <n v="12"/>
    <n v="1940.85"/>
  </r>
  <r>
    <x v="0"/>
    <x v="5"/>
    <x v="85"/>
    <x v="144"/>
    <n v="19"/>
    <n v="2222.1999999999998"/>
  </r>
  <r>
    <x v="0"/>
    <x v="0"/>
    <x v="86"/>
    <x v="145"/>
    <n v="7"/>
    <n v="9921.2999999999993"/>
  </r>
  <r>
    <x v="0"/>
    <x v="3"/>
    <x v="86"/>
    <x v="146"/>
    <n v="11"/>
    <n v="818.4"/>
  </r>
  <r>
    <x v="1"/>
    <x v="4"/>
    <x v="86"/>
    <x v="147"/>
    <n v="12"/>
    <n v="355.5"/>
  </r>
  <r>
    <x v="0"/>
    <x v="5"/>
    <x v="86"/>
    <x v="148"/>
    <n v="13"/>
    <n v="1504.5"/>
  </r>
  <r>
    <x v="0"/>
    <x v="3"/>
    <x v="87"/>
    <x v="149"/>
    <n v="10"/>
    <n v="469.11"/>
  </r>
  <r>
    <x v="0"/>
    <x v="3"/>
    <x v="88"/>
    <x v="150"/>
    <n v="13"/>
    <n v="2812"/>
  </r>
  <r>
    <x v="0"/>
    <x v="0"/>
    <x v="89"/>
    <x v="151"/>
    <n v="8"/>
    <n v="1946.52"/>
  </r>
  <r>
    <x v="1"/>
    <x v="7"/>
    <x v="90"/>
    <x v="152"/>
    <n v="16"/>
    <n v="2444.31"/>
  </r>
  <r>
    <x v="0"/>
    <x v="6"/>
    <x v="90"/>
    <x v="153"/>
    <n v="11"/>
    <n v="417.2"/>
  </r>
  <r>
    <x v="1"/>
    <x v="1"/>
    <x v="90"/>
    <x v="154"/>
    <n v="17"/>
    <n v="3554.27"/>
  </r>
  <r>
    <x v="0"/>
    <x v="8"/>
    <x v="91"/>
    <x v="155"/>
    <n v="16"/>
    <n v="1792.8"/>
  </r>
  <r>
    <x v="0"/>
    <x v="8"/>
    <x v="91"/>
    <x v="156"/>
    <n v="15"/>
    <n v="240.1"/>
  </r>
  <r>
    <x v="0"/>
    <x v="0"/>
    <x v="92"/>
    <x v="157"/>
    <n v="16"/>
    <n v="1546.3"/>
  </r>
  <r>
    <x v="1"/>
    <x v="4"/>
    <x v="93"/>
    <x v="158"/>
    <n v="18"/>
    <n v="2944.4"/>
  </r>
  <r>
    <x v="0"/>
    <x v="0"/>
    <x v="94"/>
    <x v="159"/>
    <n v="14"/>
    <n v="880.5"/>
  </r>
  <r>
    <x v="0"/>
    <x v="6"/>
    <x v="94"/>
    <x v="160"/>
    <n v="8"/>
    <n v="1728.52"/>
  </r>
  <r>
    <x v="1"/>
    <x v="8"/>
    <x v="95"/>
    <x v="161"/>
    <n v="8"/>
    <n v="1645"/>
  </r>
  <r>
    <x v="1"/>
    <x v="7"/>
    <x v="95"/>
    <x v="162"/>
    <n v="13"/>
    <n v="683.3"/>
  </r>
  <r>
    <x v="0"/>
    <x v="6"/>
    <x v="95"/>
    <x v="163"/>
    <n v="10"/>
    <n v="1677.3"/>
  </r>
  <r>
    <x v="1"/>
    <x v="2"/>
    <x v="95"/>
    <x v="164"/>
    <n v="10"/>
    <n v="1152.5"/>
  </r>
  <r>
    <x v="0"/>
    <x v="5"/>
    <x v="96"/>
    <x v="165"/>
    <n v="8"/>
    <n v="1072.42"/>
  </r>
  <r>
    <x v="0"/>
    <x v="0"/>
    <x v="96"/>
    <x v="166"/>
    <n v="15"/>
    <n v="2844.5"/>
  </r>
  <r>
    <x v="0"/>
    <x v="3"/>
    <x v="97"/>
    <x v="167"/>
    <n v="17"/>
    <n v="2142.9"/>
  </r>
  <r>
    <x v="0"/>
    <x v="3"/>
    <x v="98"/>
    <x v="168"/>
    <n v="11"/>
    <n v="488.7"/>
  </r>
  <r>
    <x v="0"/>
    <x v="8"/>
    <x v="99"/>
    <x v="169"/>
    <n v="17"/>
    <n v="10191.700000000001"/>
  </r>
  <r>
    <x v="0"/>
    <x v="0"/>
    <x v="99"/>
    <x v="170"/>
    <n v="11"/>
    <n v="835.2"/>
  </r>
  <r>
    <x v="1"/>
    <x v="4"/>
    <x v="99"/>
    <x v="171"/>
    <n v="12"/>
    <n v="520.41"/>
  </r>
  <r>
    <x v="0"/>
    <x v="6"/>
    <x v="100"/>
    <x v="172"/>
    <n v="13"/>
    <n v="1234.05"/>
  </r>
  <r>
    <x v="0"/>
    <x v="3"/>
    <x v="101"/>
    <x v="173"/>
    <n v="14"/>
    <n v="2519"/>
  </r>
  <r>
    <x v="0"/>
    <x v="5"/>
    <x v="102"/>
    <x v="174"/>
    <n v="14"/>
    <n v="639.9"/>
  </r>
  <r>
    <x v="1"/>
    <x v="2"/>
    <x v="102"/>
    <x v="175"/>
    <n v="8"/>
    <n v="1761"/>
  </r>
  <r>
    <x v="0"/>
    <x v="8"/>
    <x v="103"/>
    <x v="176"/>
    <n v="12"/>
    <n v="2465.25"/>
  </r>
  <r>
    <x v="1"/>
    <x v="7"/>
    <x v="104"/>
    <x v="177"/>
    <n v="18"/>
    <n v="2082"/>
  </r>
  <r>
    <x v="0"/>
    <x v="0"/>
    <x v="105"/>
    <x v="178"/>
    <n v="16"/>
    <n v="965"/>
  </r>
  <r>
    <x v="0"/>
    <x v="8"/>
    <x v="106"/>
    <x v="179"/>
    <n v="11"/>
    <n v="1501.08"/>
  </r>
  <r>
    <x v="0"/>
    <x v="5"/>
    <x v="107"/>
    <x v="180"/>
    <n v="7"/>
    <n v="210"/>
  </r>
  <r>
    <x v="0"/>
    <x v="6"/>
    <x v="108"/>
    <x v="181"/>
    <n v="18"/>
    <n v="764.3"/>
  </r>
  <r>
    <x v="1"/>
    <x v="1"/>
    <x v="108"/>
    <x v="182"/>
    <n v="8"/>
    <n v="2147.4"/>
  </r>
  <r>
    <x v="1"/>
    <x v="8"/>
    <x v="108"/>
    <x v="183"/>
    <n v="12"/>
    <n v="838.45"/>
  </r>
  <r>
    <x v="1"/>
    <x v="2"/>
    <x v="108"/>
    <x v="184"/>
    <n v="17"/>
    <n v="569"/>
  </r>
  <r>
    <x v="0"/>
    <x v="6"/>
    <x v="109"/>
    <x v="185"/>
    <n v="7"/>
    <n v="1013.74"/>
  </r>
  <r>
    <x v="0"/>
    <x v="8"/>
    <x v="110"/>
    <x v="186"/>
    <n v="9"/>
    <n v="310"/>
  </r>
  <r>
    <x v="0"/>
    <x v="5"/>
    <x v="111"/>
    <x v="187"/>
    <n v="18"/>
    <n v="550.59"/>
  </r>
  <r>
    <x v="0"/>
    <x v="3"/>
    <x v="111"/>
    <x v="188"/>
    <n v="12"/>
    <n v="317.75"/>
  </r>
  <r>
    <x v="0"/>
    <x v="0"/>
    <x v="111"/>
    <x v="189"/>
    <n v="18"/>
    <n v="2237.5"/>
  </r>
  <r>
    <x v="0"/>
    <x v="6"/>
    <x v="111"/>
    <x v="190"/>
    <n v="9"/>
    <n v="593.75"/>
  </r>
  <r>
    <x v="0"/>
    <x v="8"/>
    <x v="112"/>
    <x v="191"/>
    <n v="17"/>
    <n v="155"/>
  </r>
  <r>
    <x v="1"/>
    <x v="2"/>
    <x v="112"/>
    <x v="192"/>
    <n v="11"/>
    <n v="23.8"/>
  </r>
  <r>
    <x v="0"/>
    <x v="3"/>
    <x v="112"/>
    <x v="193"/>
    <n v="7"/>
    <n v="807.38"/>
  </r>
  <r>
    <x v="1"/>
    <x v="7"/>
    <x v="113"/>
    <x v="194"/>
    <n v="18"/>
    <n v="142.5"/>
  </r>
  <r>
    <x v="0"/>
    <x v="0"/>
    <x v="113"/>
    <x v="195"/>
    <n v="16"/>
    <n v="3120"/>
  </r>
  <r>
    <x v="1"/>
    <x v="1"/>
    <x v="114"/>
    <x v="196"/>
    <n v="7"/>
    <n v="890"/>
  </r>
  <r>
    <x v="0"/>
    <x v="8"/>
    <x v="115"/>
    <x v="197"/>
    <n v="19"/>
    <n v="330"/>
  </r>
  <r>
    <x v="0"/>
    <x v="5"/>
    <x v="115"/>
    <x v="198"/>
    <n v="14"/>
    <n v="72"/>
  </r>
  <r>
    <x v="0"/>
    <x v="6"/>
    <x v="115"/>
    <x v="199"/>
    <n v="7"/>
    <n v="1101"/>
  </r>
  <r>
    <x v="0"/>
    <x v="0"/>
    <x v="115"/>
    <x v="200"/>
    <n v="8"/>
    <n v="4725"/>
  </r>
  <r>
    <x v="0"/>
    <x v="3"/>
    <x v="116"/>
    <x v="201"/>
    <n v="16"/>
    <n v="812.5"/>
  </r>
  <r>
    <x v="0"/>
    <x v="8"/>
    <x v="116"/>
    <x v="202"/>
    <n v="12"/>
    <n v="516.46"/>
  </r>
  <r>
    <x v="0"/>
    <x v="8"/>
    <x v="116"/>
    <x v="203"/>
    <n v="12"/>
    <n v="565.5"/>
  </r>
  <r>
    <x v="1"/>
    <x v="7"/>
    <x v="117"/>
    <x v="204"/>
    <n v="10"/>
    <n v="718.08"/>
  </r>
  <r>
    <x v="0"/>
    <x v="3"/>
    <x v="117"/>
    <x v="205"/>
    <n v="19"/>
    <n v="2388.5"/>
  </r>
  <r>
    <x v="1"/>
    <x v="4"/>
    <x v="118"/>
    <x v="206"/>
    <n v="15"/>
    <n v="493"/>
  </r>
  <r>
    <x v="1"/>
    <x v="6"/>
    <x v="118"/>
    <x v="207"/>
    <n v="17"/>
    <n v="479.8"/>
  </r>
  <r>
    <x v="1"/>
    <x v="7"/>
    <x v="119"/>
    <x v="208"/>
    <n v="8"/>
    <n v="2285"/>
  </r>
  <r>
    <x v="0"/>
    <x v="5"/>
    <x v="119"/>
    <x v="209"/>
    <n v="13"/>
    <n v="48.75"/>
  </r>
  <r>
    <x v="0"/>
    <x v="6"/>
    <x v="120"/>
    <x v="210"/>
    <n v="11"/>
    <n v="477"/>
  </r>
  <r>
    <x v="1"/>
    <x v="1"/>
    <x v="120"/>
    <x v="211"/>
    <n v="10"/>
    <n v="6475.4"/>
  </r>
  <r>
    <x v="0"/>
    <x v="3"/>
    <x v="121"/>
    <x v="212"/>
    <n v="14"/>
    <n v="230.85"/>
  </r>
  <r>
    <x v="0"/>
    <x v="3"/>
    <x v="121"/>
    <x v="213"/>
    <n v="7"/>
    <n v="4109.6899999999996"/>
  </r>
  <r>
    <x v="1"/>
    <x v="7"/>
    <x v="122"/>
    <x v="214"/>
    <n v="17"/>
    <n v="424"/>
  </r>
  <r>
    <x v="0"/>
    <x v="6"/>
    <x v="123"/>
    <x v="215"/>
    <n v="7"/>
    <n v="1130.4000000000001"/>
  </r>
  <r>
    <x v="0"/>
    <x v="6"/>
    <x v="124"/>
    <x v="216"/>
    <n v="15"/>
    <n v="1064"/>
  </r>
  <r>
    <x v="1"/>
    <x v="4"/>
    <x v="124"/>
    <x v="217"/>
    <n v="14"/>
    <n v="808"/>
  </r>
  <r>
    <x v="0"/>
    <x v="3"/>
    <x v="124"/>
    <x v="218"/>
    <n v="18"/>
    <n v="6375"/>
  </r>
  <r>
    <x v="0"/>
    <x v="6"/>
    <x v="124"/>
    <x v="219"/>
    <n v="10"/>
    <n v="353.2"/>
  </r>
  <r>
    <x v="0"/>
    <x v="5"/>
    <x v="124"/>
    <x v="220"/>
    <n v="12"/>
    <n v="464"/>
  </r>
  <r>
    <x v="0"/>
    <x v="6"/>
    <x v="125"/>
    <x v="221"/>
    <n v="15"/>
    <n v="1402.5"/>
  </r>
  <r>
    <x v="0"/>
    <x v="3"/>
    <x v="126"/>
    <x v="222"/>
    <n v="13"/>
    <n v="4806.99"/>
  </r>
  <r>
    <x v="0"/>
    <x v="5"/>
    <x v="127"/>
    <x v="223"/>
    <n v="9"/>
    <n v="299.25"/>
  </r>
  <r>
    <x v="0"/>
    <x v="0"/>
    <x v="127"/>
    <x v="224"/>
    <n v="19"/>
    <n v="120"/>
  </r>
  <r>
    <x v="1"/>
    <x v="8"/>
    <x v="128"/>
    <x v="225"/>
    <n v="17"/>
    <n v="1260"/>
  </r>
  <r>
    <x v="0"/>
    <x v="5"/>
    <x v="129"/>
    <x v="226"/>
    <n v="8"/>
    <n v="1483"/>
  </r>
  <r>
    <x v="0"/>
    <x v="3"/>
    <x v="129"/>
    <x v="227"/>
    <n v="19"/>
    <n v="2697.5"/>
  </r>
  <r>
    <x v="0"/>
    <x v="6"/>
    <x v="130"/>
    <x v="228"/>
    <n v="9"/>
    <n v="758.5"/>
  </r>
  <r>
    <x v="0"/>
    <x v="6"/>
    <x v="130"/>
    <x v="229"/>
    <n v="12"/>
    <n v="560"/>
  </r>
  <r>
    <x v="0"/>
    <x v="5"/>
    <x v="131"/>
    <x v="230"/>
    <n v="10"/>
    <n v="1180.8800000000001"/>
  </r>
  <r>
    <x v="0"/>
    <x v="5"/>
    <x v="131"/>
    <x v="231"/>
    <n v="11"/>
    <n v="1336.95"/>
  </r>
  <r>
    <x v="1"/>
    <x v="7"/>
    <x v="132"/>
    <x v="232"/>
    <n v="14"/>
    <n v="1994.4"/>
  </r>
  <r>
    <x v="0"/>
    <x v="0"/>
    <x v="133"/>
    <x v="233"/>
    <n v="13"/>
    <n v="57.5"/>
  </r>
  <r>
    <x v="0"/>
    <x v="8"/>
    <x v="133"/>
    <x v="234"/>
    <n v="12"/>
    <n v="479.75"/>
  </r>
  <r>
    <x v="0"/>
    <x v="5"/>
    <x v="134"/>
    <x v="235"/>
    <n v="15"/>
    <n v="55.8"/>
  </r>
  <r>
    <x v="1"/>
    <x v="7"/>
    <x v="135"/>
    <x v="236"/>
    <n v="17"/>
    <n v="5510.59"/>
  </r>
  <r>
    <x v="0"/>
    <x v="6"/>
    <x v="136"/>
    <x v="237"/>
    <n v="10"/>
    <n v="1393.24"/>
  </r>
  <r>
    <x v="0"/>
    <x v="3"/>
    <x v="136"/>
    <x v="238"/>
    <n v="7"/>
    <n v="903.6"/>
  </r>
  <r>
    <x v="0"/>
    <x v="5"/>
    <x v="136"/>
    <x v="239"/>
    <n v="15"/>
    <n v="589"/>
  </r>
  <r>
    <x v="0"/>
    <x v="3"/>
    <x v="137"/>
    <x v="240"/>
    <n v="16"/>
    <n v="1503.6"/>
  </r>
  <r>
    <x v="0"/>
    <x v="6"/>
    <x v="137"/>
    <x v="241"/>
    <n v="7"/>
    <n v="450"/>
  </r>
  <r>
    <x v="0"/>
    <x v="6"/>
    <x v="137"/>
    <x v="242"/>
    <n v="7"/>
    <n v="2775.05"/>
  </r>
  <r>
    <x v="0"/>
    <x v="5"/>
    <x v="138"/>
    <x v="243"/>
    <n v="15"/>
    <n v="1185.75"/>
  </r>
  <r>
    <x v="0"/>
    <x v="6"/>
    <x v="138"/>
    <x v="244"/>
    <n v="7"/>
    <n v="4985.5"/>
  </r>
  <r>
    <x v="0"/>
    <x v="5"/>
    <x v="138"/>
    <x v="245"/>
    <n v="10"/>
    <n v="1326.22"/>
  </r>
  <r>
    <x v="0"/>
    <x v="6"/>
    <x v="139"/>
    <x v="246"/>
    <n v="8"/>
    <n v="629.5"/>
  </r>
  <r>
    <x v="1"/>
    <x v="4"/>
    <x v="139"/>
    <x v="247"/>
    <n v="16"/>
    <n v="2761.94"/>
  </r>
  <r>
    <x v="0"/>
    <x v="6"/>
    <x v="139"/>
    <x v="248"/>
    <n v="7"/>
    <n v="2054"/>
  </r>
  <r>
    <x v="1"/>
    <x v="7"/>
    <x v="140"/>
    <x v="249"/>
    <n v="11"/>
    <n v="500"/>
  </r>
  <r>
    <x v="0"/>
    <x v="6"/>
    <x v="141"/>
    <x v="250"/>
    <n v="12"/>
    <n v="708.75"/>
  </r>
  <r>
    <x v="1"/>
    <x v="1"/>
    <x v="142"/>
    <x v="251"/>
    <n v="7"/>
    <n v="1434"/>
  </r>
  <r>
    <x v="0"/>
    <x v="8"/>
    <x v="143"/>
    <x v="252"/>
    <n v="18"/>
    <n v="2720.05"/>
  </r>
  <r>
    <x v="0"/>
    <x v="8"/>
    <x v="143"/>
    <x v="253"/>
    <n v="9"/>
    <n v="1371.8"/>
  </r>
  <r>
    <x v="1"/>
    <x v="4"/>
    <x v="144"/>
    <x v="254"/>
    <n v="12"/>
    <n v="814.5"/>
  </r>
  <r>
    <x v="0"/>
    <x v="6"/>
    <x v="144"/>
    <x v="255"/>
    <n v="17"/>
    <n v="1535"/>
  </r>
  <r>
    <x v="1"/>
    <x v="2"/>
    <x v="145"/>
    <x v="256"/>
    <n v="8"/>
    <n v="1446"/>
  </r>
  <r>
    <x v="0"/>
    <x v="6"/>
    <x v="145"/>
    <x v="257"/>
    <n v="13"/>
    <n v="636"/>
  </r>
  <r>
    <x v="1"/>
    <x v="1"/>
    <x v="145"/>
    <x v="258"/>
    <n v="12"/>
    <n v="1779.2"/>
  </r>
  <r>
    <x v="1"/>
    <x v="7"/>
    <x v="146"/>
    <x v="259"/>
    <n v="12"/>
    <n v="696"/>
  </r>
  <r>
    <x v="0"/>
    <x v="6"/>
    <x v="147"/>
    <x v="260"/>
    <n v="15"/>
    <n v="318.83999999999997"/>
  </r>
  <r>
    <x v="0"/>
    <x v="6"/>
    <x v="147"/>
    <x v="261"/>
    <n v="7"/>
    <n v="4464.6000000000004"/>
  </r>
  <r>
    <x v="1"/>
    <x v="1"/>
    <x v="148"/>
    <x v="262"/>
    <n v="13"/>
    <n v="372.37"/>
  </r>
  <r>
    <x v="1"/>
    <x v="4"/>
    <x v="149"/>
    <x v="263"/>
    <n v="19"/>
    <n v="604.21"/>
  </r>
  <r>
    <x v="1"/>
    <x v="7"/>
    <x v="149"/>
    <x v="264"/>
    <n v="12"/>
    <n v="1227.02"/>
  </r>
  <r>
    <x v="0"/>
    <x v="5"/>
    <x v="150"/>
    <x v="265"/>
    <n v="7"/>
    <n v="397.8"/>
  </r>
  <r>
    <x v="1"/>
    <x v="1"/>
    <x v="150"/>
    <x v="266"/>
    <n v="7"/>
    <n v="601.83000000000004"/>
  </r>
  <r>
    <x v="0"/>
    <x v="3"/>
    <x v="150"/>
    <x v="267"/>
    <n v="12"/>
    <n v="154.4"/>
  </r>
  <r>
    <x v="0"/>
    <x v="0"/>
    <x v="151"/>
    <x v="268"/>
    <n v="12"/>
    <n v="4371.6000000000004"/>
  </r>
  <r>
    <x v="1"/>
    <x v="7"/>
    <x v="151"/>
    <x v="269"/>
    <n v="9"/>
    <n v="562.6"/>
  </r>
  <r>
    <x v="0"/>
    <x v="3"/>
    <x v="152"/>
    <x v="270"/>
    <n v="11"/>
    <n v="1295"/>
  </r>
  <r>
    <x v="0"/>
    <x v="8"/>
    <x v="153"/>
    <x v="271"/>
    <n v="9"/>
    <n v="125"/>
  </r>
  <r>
    <x v="0"/>
    <x v="6"/>
    <x v="153"/>
    <x v="272"/>
    <n v="17"/>
    <n v="2301.75"/>
  </r>
  <r>
    <x v="0"/>
    <x v="3"/>
    <x v="154"/>
    <x v="273"/>
    <n v="13"/>
    <n v="1083.1500000000001"/>
  </r>
  <r>
    <x v="0"/>
    <x v="3"/>
    <x v="154"/>
    <x v="274"/>
    <n v="9"/>
    <n v="1288.3900000000001"/>
  </r>
  <r>
    <x v="1"/>
    <x v="7"/>
    <x v="154"/>
    <x v="275"/>
    <n v="19"/>
    <n v="1536.8"/>
  </r>
  <r>
    <x v="0"/>
    <x v="0"/>
    <x v="154"/>
    <x v="276"/>
    <n v="16"/>
    <n v="412.35"/>
  </r>
  <r>
    <x v="1"/>
    <x v="7"/>
    <x v="155"/>
    <x v="277"/>
    <n v="17"/>
    <n v="4666.9399999999996"/>
  </r>
  <r>
    <x v="0"/>
    <x v="0"/>
    <x v="155"/>
    <x v="278"/>
    <n v="17"/>
    <n v="570"/>
  </r>
  <r>
    <x v="0"/>
    <x v="3"/>
    <x v="156"/>
    <x v="279"/>
    <n v="19"/>
    <n v="625.27"/>
  </r>
  <r>
    <x v="1"/>
    <x v="1"/>
    <x v="156"/>
    <x v="280"/>
    <n v="15"/>
    <n v="1423"/>
  </r>
  <r>
    <x v="0"/>
    <x v="3"/>
    <x v="157"/>
    <x v="281"/>
    <n v="15"/>
    <n v="920.1"/>
  </r>
  <r>
    <x v="1"/>
    <x v="2"/>
    <x v="158"/>
    <x v="282"/>
    <n v="8"/>
    <n v="3815.25"/>
  </r>
  <r>
    <x v="0"/>
    <x v="3"/>
    <x v="158"/>
    <x v="283"/>
    <n v="16"/>
    <n v="813.36"/>
  </r>
  <r>
    <x v="0"/>
    <x v="3"/>
    <x v="158"/>
    <x v="284"/>
    <n v="9"/>
    <n v="1261.8800000000001"/>
  </r>
  <r>
    <x v="0"/>
    <x v="0"/>
    <x v="159"/>
    <x v="285"/>
    <n v="17"/>
    <n v="534.85"/>
  </r>
  <r>
    <x v="1"/>
    <x v="6"/>
    <x v="160"/>
    <x v="286"/>
    <n v="19"/>
    <n v="45"/>
  </r>
  <r>
    <x v="0"/>
    <x v="5"/>
    <x v="160"/>
    <x v="287"/>
    <n v="18"/>
    <n v="660"/>
  </r>
  <r>
    <x v="0"/>
    <x v="8"/>
    <x v="160"/>
    <x v="288"/>
    <n v="14"/>
    <n v="1287.4000000000001"/>
  </r>
  <r>
    <x v="0"/>
    <x v="8"/>
    <x v="160"/>
    <x v="289"/>
    <n v="18"/>
    <n v="1768"/>
  </r>
  <r>
    <x v="0"/>
    <x v="8"/>
    <x v="161"/>
    <x v="290"/>
    <n v="11"/>
    <n v="375.5"/>
  </r>
  <r>
    <x v="0"/>
    <x v="0"/>
    <x v="161"/>
    <x v="291"/>
    <n v="17"/>
    <n v="63"/>
  </r>
  <r>
    <x v="0"/>
    <x v="0"/>
    <x v="162"/>
    <x v="292"/>
    <n v="8"/>
    <n v="1930.4"/>
  </r>
  <r>
    <x v="0"/>
    <x v="6"/>
    <x v="162"/>
    <x v="293"/>
    <n v="17"/>
    <n v="801.1"/>
  </r>
  <r>
    <x v="0"/>
    <x v="3"/>
    <x v="162"/>
    <x v="294"/>
    <n v="8"/>
    <n v="862.5"/>
  </r>
  <r>
    <x v="0"/>
    <x v="6"/>
    <x v="163"/>
    <x v="295"/>
    <n v="14"/>
    <n v="3160.6"/>
  </r>
  <r>
    <x v="0"/>
    <x v="3"/>
    <x v="163"/>
    <x v="296"/>
    <n v="14"/>
    <n v="472.5"/>
  </r>
  <r>
    <x v="0"/>
    <x v="0"/>
    <x v="164"/>
    <x v="297"/>
    <n v="12"/>
    <n v="1404.45"/>
  </r>
  <r>
    <x v="0"/>
    <x v="5"/>
    <x v="165"/>
    <x v="298"/>
    <n v="9"/>
    <n v="4825"/>
  </r>
  <r>
    <x v="0"/>
    <x v="8"/>
    <x v="166"/>
    <x v="299"/>
    <n v="19"/>
    <n v="2071.1999999999998"/>
  </r>
  <r>
    <x v="0"/>
    <x v="6"/>
    <x v="167"/>
    <x v="300"/>
    <n v="11"/>
    <n v="878"/>
  </r>
  <r>
    <x v="0"/>
    <x v="8"/>
    <x v="167"/>
    <x v="301"/>
    <n v="17"/>
    <n v="114"/>
  </r>
  <r>
    <x v="1"/>
    <x v="7"/>
    <x v="168"/>
    <x v="302"/>
    <n v="8"/>
    <n v="642"/>
  </r>
  <r>
    <x v="0"/>
    <x v="5"/>
    <x v="168"/>
    <x v="303"/>
    <n v="13"/>
    <n v="996"/>
  </r>
  <r>
    <x v="0"/>
    <x v="8"/>
    <x v="168"/>
    <x v="304"/>
    <n v="16"/>
    <n v="805.43"/>
  </r>
  <r>
    <x v="0"/>
    <x v="5"/>
    <x v="169"/>
    <x v="305"/>
    <n v="13"/>
    <n v="1701"/>
  </r>
  <r>
    <x v="1"/>
    <x v="4"/>
    <x v="169"/>
    <x v="306"/>
    <n v="18"/>
    <n v="2864.5"/>
  </r>
  <r>
    <x v="1"/>
    <x v="7"/>
    <x v="170"/>
    <x v="307"/>
    <n v="9"/>
    <n v="5256.5"/>
  </r>
  <r>
    <x v="0"/>
    <x v="8"/>
    <x v="170"/>
    <x v="308"/>
    <n v="7"/>
    <n v="1638.4"/>
  </r>
  <r>
    <x v="0"/>
    <x v="6"/>
    <x v="171"/>
    <x v="309"/>
    <n v="18"/>
    <n v="3436.45"/>
  </r>
  <r>
    <x v="1"/>
    <x v="4"/>
    <x v="172"/>
    <x v="310"/>
    <n v="10"/>
    <n v="2545"/>
  </r>
  <r>
    <x v="0"/>
    <x v="6"/>
    <x v="173"/>
    <x v="311"/>
    <n v="17"/>
    <n v="330"/>
  </r>
  <r>
    <x v="0"/>
    <x v="5"/>
    <x v="173"/>
    <x v="312"/>
    <n v="17"/>
    <n v="1893"/>
  </r>
  <r>
    <x v="0"/>
    <x v="0"/>
    <x v="174"/>
    <x v="313"/>
    <n v="12"/>
    <n v="10164.799999999999"/>
  </r>
  <r>
    <x v="0"/>
    <x v="6"/>
    <x v="175"/>
    <x v="314"/>
    <n v="11"/>
    <n v="1641"/>
  </r>
  <r>
    <x v="0"/>
    <x v="3"/>
    <x v="175"/>
    <x v="315"/>
    <n v="16"/>
    <n v="93.5"/>
  </r>
  <r>
    <x v="0"/>
    <x v="3"/>
    <x v="176"/>
    <x v="316"/>
    <n v="9"/>
    <n v="2827.9"/>
  </r>
  <r>
    <x v="1"/>
    <x v="1"/>
    <x v="177"/>
    <x v="317"/>
    <n v="8"/>
    <n v="2205.75"/>
  </r>
  <r>
    <x v="0"/>
    <x v="6"/>
    <x v="177"/>
    <x v="318"/>
    <n v="17"/>
    <n v="706"/>
  </r>
  <r>
    <x v="1"/>
    <x v="1"/>
    <x v="178"/>
    <x v="319"/>
    <n v="11"/>
    <n v="4451.7"/>
  </r>
  <r>
    <x v="0"/>
    <x v="8"/>
    <x v="178"/>
    <x v="320"/>
    <n v="10"/>
    <n v="1296"/>
  </r>
  <r>
    <x v="0"/>
    <x v="3"/>
    <x v="178"/>
    <x v="321"/>
    <n v="12"/>
    <n v="1270.75"/>
  </r>
  <r>
    <x v="0"/>
    <x v="3"/>
    <x v="178"/>
    <x v="322"/>
    <n v="16"/>
    <n v="3463"/>
  </r>
  <r>
    <x v="1"/>
    <x v="2"/>
    <x v="179"/>
    <x v="323"/>
    <n v="14"/>
    <n v="4960.8999999999996"/>
  </r>
  <r>
    <x v="0"/>
    <x v="8"/>
    <x v="180"/>
    <x v="324"/>
    <n v="15"/>
    <n v="1233.48"/>
  </r>
  <r>
    <x v="1"/>
    <x v="1"/>
    <x v="180"/>
    <x v="325"/>
    <n v="12"/>
    <n v="923.87"/>
  </r>
  <r>
    <x v="0"/>
    <x v="5"/>
    <x v="181"/>
    <x v="326"/>
    <n v="15"/>
    <n v="1570"/>
  </r>
  <r>
    <x v="1"/>
    <x v="4"/>
    <x v="182"/>
    <x v="327"/>
    <n v="13"/>
    <n v="180.4"/>
  </r>
  <r>
    <x v="0"/>
    <x v="2"/>
    <x v="182"/>
    <x v="328"/>
    <n v="7"/>
    <n v="844.25"/>
  </r>
  <r>
    <x v="0"/>
    <x v="5"/>
    <x v="182"/>
    <x v="329"/>
    <n v="10"/>
    <n v="550"/>
  </r>
  <r>
    <x v="0"/>
    <x v="5"/>
    <x v="182"/>
    <x v="330"/>
    <n v="15"/>
    <n v="638.5"/>
  </r>
  <r>
    <x v="0"/>
    <x v="6"/>
    <x v="182"/>
    <x v="331"/>
    <n v="11"/>
    <n v="287.8"/>
  </r>
  <r>
    <x v="1"/>
    <x v="4"/>
    <x v="183"/>
    <x v="332"/>
    <n v="8"/>
    <n v="595.5"/>
  </r>
  <r>
    <x v="0"/>
    <x v="8"/>
    <x v="183"/>
    <x v="333"/>
    <n v="14"/>
    <n v="360"/>
  </r>
  <r>
    <x v="0"/>
    <x v="3"/>
    <x v="184"/>
    <x v="334"/>
    <n v="7"/>
    <n v="1459"/>
  </r>
  <r>
    <x v="0"/>
    <x v="6"/>
    <x v="185"/>
    <x v="335"/>
    <n v="14"/>
    <n v="1296.75"/>
  </r>
  <r>
    <x v="0"/>
    <x v="0"/>
    <x v="186"/>
    <x v="336"/>
    <n v="9"/>
    <n v="1498.35"/>
  </r>
  <r>
    <x v="0"/>
    <x v="5"/>
    <x v="187"/>
    <x v="337"/>
    <n v="18"/>
    <n v="1850"/>
  </r>
  <r>
    <x v="1"/>
    <x v="1"/>
    <x v="187"/>
    <x v="338"/>
    <n v="11"/>
    <n v="484.25"/>
  </r>
  <r>
    <x v="1"/>
    <x v="7"/>
    <x v="187"/>
    <x v="339"/>
    <n v="8"/>
    <n v="1890.5"/>
  </r>
  <r>
    <x v="1"/>
    <x v="8"/>
    <x v="188"/>
    <x v="340"/>
    <n v="12"/>
    <n v="240"/>
  </r>
  <r>
    <x v="1"/>
    <x v="2"/>
    <x v="189"/>
    <x v="341"/>
    <n v="9"/>
    <n v="378"/>
  </r>
  <r>
    <x v="0"/>
    <x v="0"/>
    <x v="189"/>
    <x v="342"/>
    <n v="19"/>
    <n v="139.80000000000001"/>
  </r>
  <r>
    <x v="0"/>
    <x v="0"/>
    <x v="189"/>
    <x v="343"/>
    <n v="9"/>
    <n v="52.35"/>
  </r>
  <r>
    <x v="0"/>
    <x v="6"/>
    <x v="189"/>
    <x v="344"/>
    <n v="14"/>
    <n v="228"/>
  </r>
  <r>
    <x v="0"/>
    <x v="8"/>
    <x v="189"/>
    <x v="345"/>
    <n v="8"/>
    <n v="3118"/>
  </r>
  <r>
    <x v="0"/>
    <x v="3"/>
    <x v="190"/>
    <x v="346"/>
    <n v="8"/>
    <n v="3424"/>
  </r>
  <r>
    <x v="1"/>
    <x v="4"/>
    <x v="191"/>
    <x v="347"/>
    <n v="10"/>
    <n v="536.4"/>
  </r>
  <r>
    <x v="1"/>
    <x v="2"/>
    <x v="191"/>
    <x v="348"/>
    <n v="13"/>
    <n v="997"/>
  </r>
  <r>
    <x v="0"/>
    <x v="3"/>
    <x v="191"/>
    <x v="349"/>
    <n v="19"/>
    <n v="319.2"/>
  </r>
  <r>
    <x v="0"/>
    <x v="3"/>
    <x v="191"/>
    <x v="350"/>
    <n v="17"/>
    <n v="2311.6999999999998"/>
  </r>
  <r>
    <x v="1"/>
    <x v="4"/>
    <x v="192"/>
    <x v="351"/>
    <n v="10"/>
    <n v="736"/>
  </r>
  <r>
    <x v="1"/>
    <x v="2"/>
    <x v="192"/>
    <x v="352"/>
    <n v="12"/>
    <n v="1590.56"/>
  </r>
  <r>
    <x v="0"/>
    <x v="8"/>
    <x v="193"/>
    <x v="353"/>
    <n v="10"/>
    <n v="468.45"/>
  </r>
  <r>
    <x v="0"/>
    <x v="6"/>
    <x v="193"/>
    <x v="354"/>
    <n v="11"/>
    <n v="1416"/>
  </r>
  <r>
    <x v="1"/>
    <x v="4"/>
    <x v="194"/>
    <x v="355"/>
    <n v="16"/>
    <n v="1912.85"/>
  </r>
  <r>
    <x v="1"/>
    <x v="2"/>
    <x v="195"/>
    <x v="356"/>
    <n v="19"/>
    <n v="4529.8"/>
  </r>
  <r>
    <x v="1"/>
    <x v="8"/>
    <x v="195"/>
    <x v="357"/>
    <n v="8"/>
    <n v="88"/>
  </r>
  <r>
    <x v="1"/>
    <x v="4"/>
    <x v="195"/>
    <x v="358"/>
    <n v="15"/>
    <n v="55.2"/>
  </r>
  <r>
    <x v="0"/>
    <x v="8"/>
    <x v="196"/>
    <x v="359"/>
    <n v="10"/>
    <n v="2196"/>
  </r>
  <r>
    <x v="0"/>
    <x v="0"/>
    <x v="196"/>
    <x v="360"/>
    <n v="17"/>
    <n v="252"/>
  </r>
  <r>
    <x v="0"/>
    <x v="6"/>
    <x v="196"/>
    <x v="361"/>
    <n v="12"/>
    <n v="1948.5"/>
  </r>
  <r>
    <x v="0"/>
    <x v="5"/>
    <x v="197"/>
    <x v="362"/>
    <n v="9"/>
    <n v="1990"/>
  </r>
  <r>
    <x v="0"/>
    <x v="8"/>
    <x v="198"/>
    <x v="363"/>
    <n v="10"/>
    <n v="1631.48"/>
  </r>
  <r>
    <x v="1"/>
    <x v="8"/>
    <x v="199"/>
    <x v="364"/>
    <n v="8"/>
    <n v="1644.6"/>
  </r>
  <r>
    <x v="0"/>
    <x v="6"/>
    <x v="200"/>
    <x v="365"/>
    <n v="15"/>
    <n v="655"/>
  </r>
  <r>
    <x v="0"/>
    <x v="0"/>
    <x v="200"/>
    <x v="366"/>
    <n v="10"/>
    <n v="1624.5"/>
  </r>
  <r>
    <x v="1"/>
    <x v="1"/>
    <x v="201"/>
    <x v="367"/>
    <n v="16"/>
    <n v="507"/>
  </r>
  <r>
    <x v="0"/>
    <x v="8"/>
    <x v="201"/>
    <x v="368"/>
    <n v="17"/>
    <n v="616"/>
  </r>
  <r>
    <x v="1"/>
    <x v="4"/>
    <x v="201"/>
    <x v="369"/>
    <n v="7"/>
    <n v="2286"/>
  </r>
  <r>
    <x v="0"/>
    <x v="8"/>
    <x v="202"/>
    <x v="370"/>
    <n v="8"/>
    <n v="4337"/>
  </r>
  <r>
    <x v="0"/>
    <x v="8"/>
    <x v="202"/>
    <x v="371"/>
    <n v="12"/>
    <n v="1515.6"/>
  </r>
  <r>
    <x v="0"/>
    <x v="6"/>
    <x v="202"/>
    <x v="372"/>
    <n v="8"/>
    <n v="2310"/>
  </r>
  <r>
    <x v="0"/>
    <x v="6"/>
    <x v="203"/>
    <x v="373"/>
    <n v="15"/>
    <n v="2917"/>
  </r>
  <r>
    <x v="0"/>
    <x v="8"/>
    <x v="204"/>
    <x v="374"/>
    <n v="15"/>
    <n v="320"/>
  </r>
  <r>
    <x v="0"/>
    <x v="8"/>
    <x v="204"/>
    <x v="375"/>
    <n v="9"/>
    <n v="1684.27"/>
  </r>
  <r>
    <x v="0"/>
    <x v="6"/>
    <x v="204"/>
    <x v="376"/>
    <n v="12"/>
    <n v="868.75"/>
  </r>
  <r>
    <x v="1"/>
    <x v="4"/>
    <x v="205"/>
    <x v="377"/>
    <n v="11"/>
    <n v="3082"/>
  </r>
  <r>
    <x v="0"/>
    <x v="6"/>
    <x v="205"/>
    <x v="378"/>
    <n v="8"/>
    <n v="28"/>
  </r>
  <r>
    <x v="0"/>
    <x v="8"/>
    <x v="205"/>
    <x v="379"/>
    <n v="11"/>
    <n v="1477"/>
  </r>
  <r>
    <x v="0"/>
    <x v="3"/>
    <x v="206"/>
    <x v="380"/>
    <n v="16"/>
    <n v="2030.4"/>
  </r>
  <r>
    <x v="0"/>
    <x v="5"/>
    <x v="207"/>
    <x v="381"/>
    <n v="13"/>
    <n v="236.25"/>
  </r>
  <r>
    <x v="0"/>
    <x v="3"/>
    <x v="208"/>
    <x v="382"/>
    <n v="13"/>
    <n v="6635.27"/>
  </r>
  <r>
    <x v="0"/>
    <x v="6"/>
    <x v="209"/>
    <x v="383"/>
    <n v="19"/>
    <n v="1080"/>
  </r>
  <r>
    <x v="0"/>
    <x v="8"/>
    <x v="209"/>
    <x v="384"/>
    <n v="8"/>
    <n v="3603.22"/>
  </r>
  <r>
    <x v="0"/>
    <x v="0"/>
    <x v="209"/>
    <x v="385"/>
    <n v="10"/>
    <n v="975.88"/>
  </r>
  <r>
    <x v="0"/>
    <x v="6"/>
    <x v="209"/>
    <x v="386"/>
    <n v="14"/>
    <n v="1442.5"/>
  </r>
  <r>
    <x v="1"/>
    <x v="2"/>
    <x v="210"/>
    <x v="387"/>
    <n v="7"/>
    <n v="12.5"/>
  </r>
  <r>
    <x v="0"/>
    <x v="6"/>
    <x v="210"/>
    <x v="388"/>
    <n v="13"/>
    <n v="1488"/>
  </r>
  <r>
    <x v="0"/>
    <x v="5"/>
    <x v="211"/>
    <x v="389"/>
    <n v="18"/>
    <n v="1531.08"/>
  </r>
  <r>
    <x v="0"/>
    <x v="8"/>
    <x v="212"/>
    <x v="390"/>
    <n v="18"/>
    <n v="96.5"/>
  </r>
  <r>
    <x v="0"/>
    <x v="3"/>
    <x v="212"/>
    <x v="391"/>
    <n v="7"/>
    <n v="387.5"/>
  </r>
  <r>
    <x v="0"/>
    <x v="0"/>
    <x v="213"/>
    <x v="392"/>
    <n v="14"/>
    <n v="720"/>
  </r>
  <r>
    <x v="1"/>
    <x v="7"/>
    <x v="214"/>
    <x v="393"/>
    <n v="10"/>
    <n v="228"/>
  </r>
  <r>
    <x v="0"/>
    <x v="0"/>
    <x v="214"/>
    <x v="394"/>
    <n v="16"/>
    <n v="2622.76"/>
  </r>
  <r>
    <x v="1"/>
    <x v="4"/>
    <x v="214"/>
    <x v="395"/>
    <n v="15"/>
    <n v="722.5"/>
  </r>
  <r>
    <x v="0"/>
    <x v="3"/>
    <x v="215"/>
    <x v="396"/>
    <n v="15"/>
    <n v="3687"/>
  </r>
  <r>
    <x v="0"/>
    <x v="3"/>
    <x v="215"/>
    <x v="397"/>
    <n v="10"/>
    <n v="399.85"/>
  </r>
  <r>
    <x v="0"/>
    <x v="6"/>
    <x v="215"/>
    <x v="398"/>
    <n v="14"/>
    <n v="3026.85"/>
  </r>
  <r>
    <x v="1"/>
    <x v="4"/>
    <x v="216"/>
    <x v="399"/>
    <n v="15"/>
    <n v="1829.76"/>
  </r>
  <r>
    <x v="1"/>
    <x v="4"/>
    <x v="217"/>
    <x v="400"/>
    <n v="19"/>
    <n v="314.76"/>
  </r>
  <r>
    <x v="1"/>
    <x v="6"/>
    <x v="217"/>
    <x v="401"/>
    <n v="11"/>
    <n v="2942.81"/>
  </r>
  <r>
    <x v="1"/>
    <x v="7"/>
    <x v="218"/>
    <x v="402"/>
    <n v="7"/>
    <n v="420"/>
  </r>
  <r>
    <x v="0"/>
    <x v="0"/>
    <x v="218"/>
    <x v="403"/>
    <n v="14"/>
    <n v="446.6"/>
  </r>
  <r>
    <x v="1"/>
    <x v="2"/>
    <x v="218"/>
    <x v="404"/>
    <n v="10"/>
    <n v="1553.5"/>
  </r>
  <r>
    <x v="0"/>
    <x v="3"/>
    <x v="218"/>
    <x v="405"/>
    <n v="17"/>
    <n v="1468.93"/>
  </r>
  <r>
    <x v="0"/>
    <x v="8"/>
    <x v="218"/>
    <x v="406"/>
    <n v="14"/>
    <n v="439.6"/>
  </r>
  <r>
    <x v="0"/>
    <x v="6"/>
    <x v="219"/>
    <x v="407"/>
    <n v="8"/>
    <n v="1193.01"/>
  </r>
  <r>
    <x v="1"/>
    <x v="4"/>
    <x v="220"/>
    <x v="408"/>
    <n v="17"/>
    <n v="2278.4"/>
  </r>
  <r>
    <x v="1"/>
    <x v="7"/>
    <x v="220"/>
    <x v="409"/>
    <n v="12"/>
    <n v="140"/>
  </r>
  <r>
    <x v="0"/>
    <x v="0"/>
    <x v="220"/>
    <x v="410"/>
    <n v="9"/>
    <n v="187"/>
  </r>
  <r>
    <x v="0"/>
    <x v="8"/>
    <x v="221"/>
    <x v="411"/>
    <n v="11"/>
    <n v="191.1"/>
  </r>
  <r>
    <x v="0"/>
    <x v="5"/>
    <x v="221"/>
    <x v="412"/>
    <n v="10"/>
    <n v="852"/>
  </r>
  <r>
    <x v="0"/>
    <x v="0"/>
    <x v="222"/>
    <x v="413"/>
    <n v="10"/>
    <n v="2775"/>
  </r>
  <r>
    <x v="0"/>
    <x v="0"/>
    <x v="222"/>
    <x v="414"/>
    <n v="16"/>
    <n v="1411"/>
  </r>
  <r>
    <x v="0"/>
    <x v="3"/>
    <x v="222"/>
    <x v="415"/>
    <n v="14"/>
    <n v="602.4"/>
  </r>
  <r>
    <x v="1"/>
    <x v="1"/>
    <x v="223"/>
    <x v="416"/>
    <n v="16"/>
    <n v="1692.8"/>
  </r>
  <r>
    <x v="1"/>
    <x v="7"/>
    <x v="223"/>
    <x v="417"/>
    <n v="12"/>
    <n v="833"/>
  </r>
  <r>
    <x v="0"/>
    <x v="8"/>
    <x v="224"/>
    <x v="418"/>
    <n v="8"/>
    <n v="10952.84"/>
  </r>
  <r>
    <x v="0"/>
    <x v="8"/>
    <x v="224"/>
    <x v="419"/>
    <n v="7"/>
    <n v="1140"/>
  </r>
  <r>
    <x v="1"/>
    <x v="1"/>
    <x v="224"/>
    <x v="420"/>
    <n v="7"/>
    <n v="2826"/>
  </r>
  <r>
    <x v="0"/>
    <x v="8"/>
    <x v="225"/>
    <x v="421"/>
    <n v="16"/>
    <n v="1335"/>
  </r>
  <r>
    <x v="0"/>
    <x v="8"/>
    <x v="225"/>
    <x v="422"/>
    <n v="19"/>
    <n v="2341.36"/>
  </r>
  <r>
    <x v="0"/>
    <x v="8"/>
    <x v="225"/>
    <x v="423"/>
    <n v="14"/>
    <n v="1788.45"/>
  </r>
  <r>
    <x v="0"/>
    <x v="0"/>
    <x v="225"/>
    <x v="424"/>
    <n v="15"/>
    <n v="40"/>
  </r>
  <r>
    <x v="0"/>
    <x v="3"/>
    <x v="225"/>
    <x v="425"/>
    <n v="14"/>
    <n v="1030.76"/>
  </r>
  <r>
    <x v="0"/>
    <x v="3"/>
    <x v="226"/>
    <x v="426"/>
    <n v="12"/>
    <n v="678"/>
  </r>
  <r>
    <x v="0"/>
    <x v="0"/>
    <x v="227"/>
    <x v="427"/>
    <n v="9"/>
    <n v="477"/>
  </r>
  <r>
    <x v="1"/>
    <x v="4"/>
    <x v="227"/>
    <x v="428"/>
    <n v="10"/>
    <n v="237.9"/>
  </r>
  <r>
    <x v="0"/>
    <x v="3"/>
    <x v="228"/>
    <x v="429"/>
    <n v="8"/>
    <n v="731.5"/>
  </r>
  <r>
    <x v="0"/>
    <x v="0"/>
    <x v="228"/>
    <x v="430"/>
    <n v="12"/>
    <n v="475.11"/>
  </r>
  <r>
    <x v="0"/>
    <x v="3"/>
    <x v="228"/>
    <x v="431"/>
    <n v="19"/>
    <n v="1432.71"/>
  </r>
  <r>
    <x v="0"/>
    <x v="5"/>
    <x v="229"/>
    <x v="432"/>
    <n v="18"/>
    <n v="2158"/>
  </r>
  <r>
    <x v="1"/>
    <x v="7"/>
    <x v="230"/>
    <x v="433"/>
    <n v="9"/>
    <n v="224"/>
  </r>
  <r>
    <x v="0"/>
    <x v="6"/>
    <x v="230"/>
    <x v="434"/>
    <n v="15"/>
    <n v="1974"/>
  </r>
  <r>
    <x v="0"/>
    <x v="3"/>
    <x v="230"/>
    <x v="435"/>
    <n v="18"/>
    <n v="845.8"/>
  </r>
  <r>
    <x v="1"/>
    <x v="7"/>
    <x v="230"/>
    <x v="436"/>
    <n v="17"/>
    <n v="4705.5"/>
  </r>
  <r>
    <x v="0"/>
    <x v="8"/>
    <x v="231"/>
    <x v="437"/>
    <n v="12"/>
    <n v="827.55"/>
  </r>
  <r>
    <x v="1"/>
    <x v="2"/>
    <x v="232"/>
    <x v="438"/>
    <n v="15"/>
    <n v="1764"/>
  </r>
  <r>
    <x v="0"/>
    <x v="8"/>
    <x v="232"/>
    <x v="439"/>
    <n v="10"/>
    <n v="2684.4"/>
  </r>
  <r>
    <x v="1"/>
    <x v="4"/>
    <x v="232"/>
    <x v="440"/>
    <n v="14"/>
    <n v="906.93"/>
  </r>
  <r>
    <x v="1"/>
    <x v="2"/>
    <x v="232"/>
    <x v="441"/>
    <n v="9"/>
    <n v="1064.5"/>
  </r>
  <r>
    <x v="0"/>
    <x v="8"/>
    <x v="232"/>
    <x v="442"/>
    <n v="11"/>
    <n v="1938.38"/>
  </r>
  <r>
    <x v="0"/>
    <x v="0"/>
    <x v="232"/>
    <x v="443"/>
    <n v="17"/>
    <n v="1112"/>
  </r>
  <r>
    <x v="0"/>
    <x v="6"/>
    <x v="233"/>
    <x v="444"/>
    <n v="16"/>
    <n v="159"/>
  </r>
  <r>
    <x v="0"/>
    <x v="5"/>
    <x v="233"/>
    <x v="445"/>
    <n v="12"/>
    <n v="735"/>
  </r>
  <r>
    <x v="1"/>
    <x v="1"/>
    <x v="234"/>
    <x v="446"/>
    <n v="15"/>
    <n v="4581"/>
  </r>
  <r>
    <x v="0"/>
    <x v="3"/>
    <x v="234"/>
    <x v="447"/>
    <n v="18"/>
    <n v="975"/>
  </r>
  <r>
    <x v="1"/>
    <x v="7"/>
    <x v="234"/>
    <x v="448"/>
    <n v="19"/>
    <n v="931.5"/>
  </r>
  <r>
    <x v="0"/>
    <x v="6"/>
    <x v="235"/>
    <x v="449"/>
    <n v="16"/>
    <n v="18.399999999999999"/>
  </r>
  <r>
    <x v="0"/>
    <x v="5"/>
    <x v="235"/>
    <x v="450"/>
    <n v="15"/>
    <n v="250.8"/>
  </r>
  <r>
    <x v="0"/>
    <x v="5"/>
    <x v="235"/>
    <x v="451"/>
    <n v="8"/>
    <n v="3812.7"/>
  </r>
  <r>
    <x v="1"/>
    <x v="2"/>
    <x v="235"/>
    <x v="452"/>
    <n v="9"/>
    <n v="967.82"/>
  </r>
  <r>
    <x v="0"/>
    <x v="3"/>
    <x v="235"/>
    <x v="453"/>
    <n v="7"/>
    <n v="629"/>
  </r>
  <r>
    <x v="0"/>
    <x v="5"/>
    <x v="235"/>
    <x v="454"/>
    <n v="11"/>
    <n v="2984"/>
  </r>
  <r>
    <x v="1"/>
    <x v="1"/>
    <x v="236"/>
    <x v="455"/>
    <n v="9"/>
    <n v="2603"/>
  </r>
  <r>
    <x v="0"/>
    <x v="3"/>
    <x v="236"/>
    <x v="456"/>
    <n v="10"/>
    <n v="1078.69"/>
  </r>
  <r>
    <x v="0"/>
    <x v="5"/>
    <x v="236"/>
    <x v="457"/>
    <n v="18"/>
    <n v="581"/>
  </r>
  <r>
    <x v="1"/>
    <x v="2"/>
    <x v="237"/>
    <x v="458"/>
    <n v="7"/>
    <n v="625"/>
  </r>
  <r>
    <x v="0"/>
    <x v="0"/>
    <x v="237"/>
    <x v="459"/>
    <n v="8"/>
    <n v="649"/>
  </r>
  <r>
    <x v="0"/>
    <x v="6"/>
    <x v="238"/>
    <x v="460"/>
    <n v="15"/>
    <n v="8446.4500000000007"/>
  </r>
  <r>
    <x v="1"/>
    <x v="2"/>
    <x v="238"/>
    <x v="461"/>
    <n v="12"/>
    <n v="932"/>
  </r>
  <r>
    <x v="0"/>
    <x v="8"/>
    <x v="238"/>
    <x v="462"/>
    <n v="17"/>
    <n v="2227.89"/>
  </r>
  <r>
    <x v="0"/>
    <x v="8"/>
    <x v="238"/>
    <x v="463"/>
    <n v="12"/>
    <n v="519"/>
  </r>
  <r>
    <x v="0"/>
    <x v="8"/>
    <x v="239"/>
    <x v="464"/>
    <n v="8"/>
    <n v="2966.5"/>
  </r>
  <r>
    <x v="1"/>
    <x v="4"/>
    <x v="240"/>
    <x v="465"/>
    <n v="12"/>
    <n v="730"/>
  </r>
  <r>
    <x v="0"/>
    <x v="3"/>
    <x v="240"/>
    <x v="466"/>
    <n v="8"/>
    <n v="843"/>
  </r>
  <r>
    <x v="0"/>
    <x v="5"/>
    <x v="240"/>
    <x v="467"/>
    <n v="8"/>
    <n v="2048.2199999999998"/>
  </r>
  <r>
    <x v="0"/>
    <x v="6"/>
    <x v="241"/>
    <x v="468"/>
    <n v="17"/>
    <n v="282"/>
  </r>
  <r>
    <x v="1"/>
    <x v="1"/>
    <x v="241"/>
    <x v="469"/>
    <n v="8"/>
    <n v="1630"/>
  </r>
  <r>
    <x v="1"/>
    <x v="1"/>
    <x v="241"/>
    <x v="470"/>
    <n v="7"/>
    <n v="2058.46"/>
  </r>
  <r>
    <x v="0"/>
    <x v="6"/>
    <x v="241"/>
    <x v="471"/>
    <n v="10"/>
    <n v="336.8"/>
  </r>
  <r>
    <x v="0"/>
    <x v="6"/>
    <x v="242"/>
    <x v="472"/>
    <n v="10"/>
    <n v="4931.92"/>
  </r>
  <r>
    <x v="0"/>
    <x v="8"/>
    <x v="242"/>
    <x v="473"/>
    <n v="14"/>
    <n v="660"/>
  </r>
  <r>
    <x v="1"/>
    <x v="2"/>
    <x v="242"/>
    <x v="474"/>
    <n v="18"/>
    <n v="1979.23"/>
  </r>
  <r>
    <x v="1"/>
    <x v="4"/>
    <x v="243"/>
    <x v="475"/>
    <n v="17"/>
    <n v="98.4"/>
  </r>
  <r>
    <x v="1"/>
    <x v="1"/>
    <x v="243"/>
    <x v="476"/>
    <n v="8"/>
    <n v="310"/>
  </r>
  <r>
    <x v="0"/>
    <x v="0"/>
    <x v="244"/>
    <x v="477"/>
    <n v="12"/>
    <n v="16387.5"/>
  </r>
  <r>
    <x v="1"/>
    <x v="1"/>
    <x v="244"/>
    <x v="478"/>
    <n v="8"/>
    <n v="1096.2"/>
  </r>
  <r>
    <x v="1"/>
    <x v="7"/>
    <x v="244"/>
    <x v="479"/>
    <n v="8"/>
    <n v="917"/>
  </r>
  <r>
    <x v="0"/>
    <x v="6"/>
    <x v="244"/>
    <x v="480"/>
    <n v="14"/>
    <n v="1539"/>
  </r>
  <r>
    <x v="0"/>
    <x v="8"/>
    <x v="244"/>
    <x v="481"/>
    <n v="7"/>
    <n v="611.29999999999995"/>
  </r>
  <r>
    <x v="1"/>
    <x v="1"/>
    <x v="245"/>
    <x v="482"/>
    <n v="8"/>
    <n v="160"/>
  </r>
  <r>
    <x v="0"/>
    <x v="6"/>
    <x v="245"/>
    <x v="483"/>
    <n v="17"/>
    <n v="1378.07"/>
  </r>
  <r>
    <x v="0"/>
    <x v="6"/>
    <x v="246"/>
    <x v="484"/>
    <n v="18"/>
    <n v="211.2"/>
  </r>
  <r>
    <x v="0"/>
    <x v="2"/>
    <x v="246"/>
    <x v="485"/>
    <n v="15"/>
    <n v="70"/>
  </r>
  <r>
    <x v="0"/>
    <x v="6"/>
    <x v="247"/>
    <x v="486"/>
    <n v="18"/>
    <n v="3523.4"/>
  </r>
  <r>
    <x v="0"/>
    <x v="6"/>
    <x v="247"/>
    <x v="487"/>
    <n v="10"/>
    <n v="441.15"/>
  </r>
  <r>
    <x v="1"/>
    <x v="7"/>
    <x v="248"/>
    <x v="488"/>
    <n v="9"/>
    <n v="1500"/>
  </r>
  <r>
    <x v="0"/>
    <x v="6"/>
    <x v="248"/>
    <x v="489"/>
    <n v="17"/>
    <n v="150"/>
  </r>
  <r>
    <x v="1"/>
    <x v="4"/>
    <x v="248"/>
    <x v="490"/>
    <n v="9"/>
    <n v="1209"/>
  </r>
  <r>
    <x v="1"/>
    <x v="7"/>
    <x v="248"/>
    <x v="491"/>
    <n v="14"/>
    <n v="860.1"/>
  </r>
  <r>
    <x v="0"/>
    <x v="3"/>
    <x v="249"/>
    <x v="492"/>
    <n v="18"/>
    <n v="1955.13"/>
  </r>
  <r>
    <x v="1"/>
    <x v="7"/>
    <x v="249"/>
    <x v="493"/>
    <n v="8"/>
    <n v="368.93"/>
  </r>
  <r>
    <x v="0"/>
    <x v="6"/>
    <x v="249"/>
    <x v="494"/>
    <n v="10"/>
    <n v="2090"/>
  </r>
  <r>
    <x v="0"/>
    <x v="6"/>
    <x v="250"/>
    <x v="495"/>
    <n v="7"/>
    <n v="892.64"/>
  </r>
  <r>
    <x v="0"/>
    <x v="5"/>
    <x v="250"/>
    <x v="496"/>
    <n v="19"/>
    <n v="36"/>
  </r>
  <r>
    <x v="1"/>
    <x v="2"/>
    <x v="250"/>
    <x v="497"/>
    <n v="13"/>
    <n v="5502.11"/>
  </r>
  <r>
    <x v="0"/>
    <x v="3"/>
    <x v="250"/>
    <x v="498"/>
    <n v="18"/>
    <n v="2753.1"/>
  </r>
  <r>
    <x v="1"/>
    <x v="7"/>
    <x v="251"/>
    <x v="499"/>
    <n v="11"/>
    <n v="1920.6"/>
  </r>
  <r>
    <x v="0"/>
    <x v="3"/>
    <x v="251"/>
    <x v="500"/>
    <n v="19"/>
    <n v="605"/>
  </r>
  <r>
    <x v="1"/>
    <x v="2"/>
    <x v="251"/>
    <x v="501"/>
    <n v="19"/>
    <n v="11380"/>
  </r>
  <r>
    <x v="0"/>
    <x v="8"/>
    <x v="251"/>
    <x v="502"/>
    <n v="11"/>
    <n v="6379.4"/>
  </r>
  <r>
    <x v="0"/>
    <x v="8"/>
    <x v="252"/>
    <x v="503"/>
    <n v="18"/>
    <n v="10835.24"/>
  </r>
  <r>
    <x v="1"/>
    <x v="1"/>
    <x v="253"/>
    <x v="504"/>
    <n v="16"/>
    <n v="122.4"/>
  </r>
  <r>
    <x v="0"/>
    <x v="6"/>
    <x v="253"/>
    <x v="505"/>
    <n v="8"/>
    <n v="934.5"/>
  </r>
  <r>
    <x v="1"/>
    <x v="7"/>
    <x v="254"/>
    <x v="506"/>
    <n v="10"/>
    <n v="750.5"/>
  </r>
  <r>
    <x v="0"/>
    <x v="8"/>
    <x v="254"/>
    <x v="507"/>
    <n v="10"/>
    <n v="1924.25"/>
  </r>
  <r>
    <x v="1"/>
    <x v="4"/>
    <x v="254"/>
    <x v="508"/>
    <n v="18"/>
    <n v="108.5"/>
  </r>
  <r>
    <x v="0"/>
    <x v="3"/>
    <x v="255"/>
    <x v="509"/>
    <n v="10"/>
    <n v="3127.5"/>
  </r>
  <r>
    <x v="1"/>
    <x v="4"/>
    <x v="255"/>
    <x v="510"/>
    <n v="18"/>
    <n v="537.5"/>
  </r>
  <r>
    <x v="0"/>
    <x v="0"/>
    <x v="255"/>
    <x v="511"/>
    <n v="9"/>
    <n v="539.5"/>
  </r>
  <r>
    <x v="0"/>
    <x v="6"/>
    <x v="256"/>
    <x v="512"/>
    <n v="15"/>
    <n v="709.55"/>
  </r>
  <r>
    <x v="0"/>
    <x v="3"/>
    <x v="256"/>
    <x v="513"/>
    <n v="14"/>
    <n v="863.43"/>
  </r>
  <r>
    <x v="1"/>
    <x v="6"/>
    <x v="256"/>
    <x v="514"/>
    <n v="13"/>
    <n v="427.5"/>
  </r>
  <r>
    <x v="0"/>
    <x v="3"/>
    <x v="257"/>
    <x v="515"/>
    <n v="10"/>
    <n v="33.75"/>
  </r>
  <r>
    <x v="0"/>
    <x v="8"/>
    <x v="257"/>
    <x v="516"/>
    <n v="12"/>
    <n v="932.05"/>
  </r>
  <r>
    <x v="0"/>
    <x v="3"/>
    <x v="257"/>
    <x v="517"/>
    <n v="13"/>
    <n v="452.9"/>
  </r>
  <r>
    <x v="0"/>
    <x v="6"/>
    <x v="257"/>
    <x v="518"/>
    <n v="8"/>
    <n v="768.75"/>
  </r>
  <r>
    <x v="0"/>
    <x v="0"/>
    <x v="257"/>
    <x v="519"/>
    <n v="14"/>
    <n v="1122.8"/>
  </r>
  <r>
    <x v="0"/>
    <x v="8"/>
    <x v="258"/>
    <x v="520"/>
    <n v="18"/>
    <n v="858"/>
  </r>
  <r>
    <x v="1"/>
    <x v="1"/>
    <x v="258"/>
    <x v="521"/>
    <n v="18"/>
    <n v="742.5"/>
  </r>
  <r>
    <x v="0"/>
    <x v="6"/>
    <x v="259"/>
    <x v="522"/>
    <n v="15"/>
    <n v="30"/>
  </r>
  <r>
    <x v="1"/>
    <x v="2"/>
    <x v="259"/>
    <x v="523"/>
    <n v="19"/>
    <n v="342"/>
  </r>
  <r>
    <x v="0"/>
    <x v="6"/>
    <x v="259"/>
    <x v="524"/>
    <n v="11"/>
    <n v="663.1"/>
  </r>
  <r>
    <x v="0"/>
    <x v="3"/>
    <x v="260"/>
    <x v="525"/>
    <n v="15"/>
    <n v="686.7"/>
  </r>
  <r>
    <x v="0"/>
    <x v="6"/>
    <x v="260"/>
    <x v="526"/>
    <n v="15"/>
    <n v="390"/>
  </r>
  <r>
    <x v="0"/>
    <x v="3"/>
    <x v="260"/>
    <x v="527"/>
    <n v="19"/>
    <n v="1936"/>
  </r>
  <r>
    <x v="0"/>
    <x v="3"/>
    <x v="261"/>
    <x v="528"/>
    <n v="9"/>
    <n v="670"/>
  </r>
  <r>
    <x v="0"/>
    <x v="6"/>
    <x v="262"/>
    <x v="529"/>
    <n v="11"/>
    <n v="365.89"/>
  </r>
  <r>
    <x v="0"/>
    <x v="8"/>
    <x v="262"/>
    <x v="530"/>
    <n v="16"/>
    <n v="1447.5"/>
  </r>
  <r>
    <x v="0"/>
    <x v="6"/>
    <x v="262"/>
    <x v="531"/>
    <n v="14"/>
    <n v="514.4"/>
  </r>
  <r>
    <x v="1"/>
    <x v="4"/>
    <x v="263"/>
    <x v="532"/>
    <n v="7"/>
    <n v="1174.75"/>
  </r>
  <r>
    <x v="0"/>
    <x v="8"/>
    <x v="263"/>
    <x v="533"/>
    <n v="16"/>
    <n v="500"/>
  </r>
  <r>
    <x v="1"/>
    <x v="7"/>
    <x v="264"/>
    <x v="534"/>
    <n v="11"/>
    <n v="748.8"/>
  </r>
  <r>
    <x v="0"/>
    <x v="8"/>
    <x v="264"/>
    <x v="535"/>
    <n v="18"/>
    <n v="475.15"/>
  </r>
  <r>
    <x v="1"/>
    <x v="7"/>
    <x v="264"/>
    <x v="536"/>
    <n v="15"/>
    <n v="644.79999999999995"/>
  </r>
  <r>
    <x v="0"/>
    <x v="0"/>
    <x v="264"/>
    <x v="537"/>
    <n v="7"/>
    <n v="637.5"/>
  </r>
  <r>
    <x v="1"/>
    <x v="4"/>
    <x v="264"/>
    <x v="538"/>
    <n v="15"/>
    <n v="1025.33"/>
  </r>
  <r>
    <x v="1"/>
    <x v="4"/>
    <x v="265"/>
    <x v="539"/>
    <n v="15"/>
    <n v="920.6"/>
  </r>
  <r>
    <x v="0"/>
    <x v="8"/>
    <x v="265"/>
    <x v="540"/>
    <n v="16"/>
    <n v="2731.87"/>
  </r>
  <r>
    <x v="0"/>
    <x v="8"/>
    <x v="265"/>
    <x v="541"/>
    <n v="15"/>
    <n v="220"/>
  </r>
  <r>
    <x v="0"/>
    <x v="0"/>
    <x v="266"/>
    <x v="542"/>
    <n v="15"/>
    <n v="4422"/>
  </r>
  <r>
    <x v="0"/>
    <x v="0"/>
    <x v="267"/>
    <x v="543"/>
    <n v="11"/>
    <n v="6200.55"/>
  </r>
  <r>
    <x v="0"/>
    <x v="3"/>
    <x v="267"/>
    <x v="544"/>
    <n v="13"/>
    <n v="137.5"/>
  </r>
  <r>
    <x v="0"/>
    <x v="6"/>
    <x v="267"/>
    <x v="545"/>
    <n v="19"/>
    <n v="2255.5"/>
  </r>
  <r>
    <x v="0"/>
    <x v="6"/>
    <x v="267"/>
    <x v="546"/>
    <n v="13"/>
    <n v="619.5"/>
  </r>
  <r>
    <x v="0"/>
    <x v="8"/>
    <x v="267"/>
    <x v="547"/>
    <n v="17"/>
    <n v="456"/>
  </r>
  <r>
    <x v="1"/>
    <x v="2"/>
    <x v="267"/>
    <x v="548"/>
    <n v="11"/>
    <n v="560"/>
  </r>
  <r>
    <x v="0"/>
    <x v="6"/>
    <x v="267"/>
    <x v="549"/>
    <n v="12"/>
    <n v="245"/>
  </r>
  <r>
    <x v="0"/>
    <x v="6"/>
    <x v="268"/>
    <x v="550"/>
    <n v="19"/>
    <n v="799.2"/>
  </r>
  <r>
    <x v="0"/>
    <x v="6"/>
    <x v="268"/>
    <x v="551"/>
    <n v="8"/>
    <n v="711"/>
  </r>
  <r>
    <x v="0"/>
    <x v="3"/>
    <x v="268"/>
    <x v="552"/>
    <n v="8"/>
    <n v="1407.5"/>
  </r>
  <r>
    <x v="0"/>
    <x v="8"/>
    <x v="268"/>
    <x v="553"/>
    <n v="14"/>
    <n v="2362.25"/>
  </r>
  <r>
    <x v="1"/>
    <x v="7"/>
    <x v="269"/>
    <x v="554"/>
    <n v="12"/>
    <n v="4011.75"/>
  </r>
  <r>
    <x v="1"/>
    <x v="1"/>
    <x v="269"/>
    <x v="555"/>
    <n v="16"/>
    <n v="1659.53"/>
  </r>
  <r>
    <x v="0"/>
    <x v="5"/>
    <x v="269"/>
    <x v="556"/>
    <n v="15"/>
    <n v="74.400000000000006"/>
  </r>
  <r>
    <x v="1"/>
    <x v="4"/>
    <x v="269"/>
    <x v="557"/>
    <n v="15"/>
    <n v="677"/>
  </r>
  <r>
    <x v="0"/>
    <x v="5"/>
    <x v="270"/>
    <x v="558"/>
    <n v="16"/>
    <n v="360"/>
  </r>
  <r>
    <x v="0"/>
    <x v="3"/>
    <x v="270"/>
    <x v="559"/>
    <n v="19"/>
    <n v="110"/>
  </r>
  <r>
    <x v="1"/>
    <x v="4"/>
    <x v="270"/>
    <x v="560"/>
    <n v="15"/>
    <n v="131.75"/>
  </r>
  <r>
    <x v="0"/>
    <x v="2"/>
    <x v="270"/>
    <x v="561"/>
    <n v="12"/>
    <n v="3584"/>
  </r>
  <r>
    <x v="0"/>
    <x v="5"/>
    <x v="271"/>
    <x v="562"/>
    <n v="7"/>
    <n v="1788.63"/>
  </r>
  <r>
    <x v="0"/>
    <x v="3"/>
    <x v="271"/>
    <x v="563"/>
    <n v="8"/>
    <n v="471.2"/>
  </r>
  <r>
    <x v="1"/>
    <x v="8"/>
    <x v="271"/>
    <x v="564"/>
    <n v="18"/>
    <n v="2052.5"/>
  </r>
  <r>
    <x v="1"/>
    <x v="2"/>
    <x v="272"/>
    <x v="565"/>
    <n v="9"/>
    <n v="4441.25"/>
  </r>
  <r>
    <x v="1"/>
    <x v="2"/>
    <x v="273"/>
    <x v="566"/>
    <n v="15"/>
    <n v="57.8"/>
  </r>
  <r>
    <x v="0"/>
    <x v="6"/>
    <x v="273"/>
    <x v="567"/>
    <n v="8"/>
    <n v="251.5"/>
  </r>
  <r>
    <x v="0"/>
    <x v="5"/>
    <x v="274"/>
    <x v="568"/>
    <n v="16"/>
    <n v="1762.7"/>
  </r>
  <r>
    <x v="1"/>
    <x v="7"/>
    <x v="274"/>
    <x v="569"/>
    <n v="15"/>
    <n v="781"/>
  </r>
  <r>
    <x v="1"/>
    <x v="4"/>
    <x v="274"/>
    <x v="570"/>
    <n v="19"/>
    <n v="291.55"/>
  </r>
  <r>
    <x v="0"/>
    <x v="3"/>
    <x v="274"/>
    <x v="571"/>
    <n v="7"/>
    <n v="717.5"/>
  </r>
  <r>
    <x v="0"/>
    <x v="5"/>
    <x v="275"/>
    <x v="572"/>
    <n v="16"/>
    <n v="1119.9000000000001"/>
  </r>
  <r>
    <x v="1"/>
    <x v="4"/>
    <x v="275"/>
    <x v="573"/>
    <n v="10"/>
    <n v="848"/>
  </r>
  <r>
    <x v="0"/>
    <x v="3"/>
    <x v="275"/>
    <x v="574"/>
    <n v="7"/>
    <n v="108"/>
  </r>
  <r>
    <x v="0"/>
    <x v="5"/>
    <x v="276"/>
    <x v="575"/>
    <n v="14"/>
    <n v="4813.5"/>
  </r>
  <r>
    <x v="0"/>
    <x v="3"/>
    <x v="277"/>
    <x v="576"/>
    <n v="15"/>
    <n v="1408"/>
  </r>
  <r>
    <x v="0"/>
    <x v="0"/>
    <x v="278"/>
    <x v="577"/>
    <n v="16"/>
    <n v="910.4"/>
  </r>
  <r>
    <x v="0"/>
    <x v="0"/>
    <x v="278"/>
    <x v="578"/>
    <n v="7"/>
    <n v="1733.06"/>
  </r>
  <r>
    <x v="0"/>
    <x v="3"/>
    <x v="278"/>
    <x v="579"/>
    <n v="10"/>
    <n v="15810"/>
  </r>
  <r>
    <x v="0"/>
    <x v="0"/>
    <x v="278"/>
    <x v="580"/>
    <n v="15"/>
    <n v="2023.38"/>
  </r>
  <r>
    <x v="0"/>
    <x v="0"/>
    <x v="278"/>
    <x v="581"/>
    <n v="7"/>
    <n v="1353.6"/>
  </r>
  <r>
    <x v="0"/>
    <x v="8"/>
    <x v="279"/>
    <x v="582"/>
    <n v="11"/>
    <n v="439"/>
  </r>
  <r>
    <x v="0"/>
    <x v="3"/>
    <x v="279"/>
    <x v="583"/>
    <n v="17"/>
    <n v="912"/>
  </r>
  <r>
    <x v="0"/>
    <x v="3"/>
    <x v="279"/>
    <x v="584"/>
    <n v="17"/>
    <n v="1809.75"/>
  </r>
  <r>
    <x v="0"/>
    <x v="3"/>
    <x v="279"/>
    <x v="585"/>
    <n v="8"/>
    <n v="69.599999999999994"/>
  </r>
  <r>
    <x v="0"/>
    <x v="0"/>
    <x v="280"/>
    <x v="586"/>
    <n v="15"/>
    <n v="720.9"/>
  </r>
  <r>
    <x v="0"/>
    <x v="5"/>
    <x v="280"/>
    <x v="587"/>
    <n v="8"/>
    <n v="2772"/>
  </r>
  <r>
    <x v="0"/>
    <x v="3"/>
    <x v="280"/>
    <x v="588"/>
    <n v="16"/>
    <n v="1196"/>
  </r>
  <r>
    <x v="1"/>
    <x v="2"/>
    <x v="281"/>
    <x v="589"/>
    <n v="9"/>
    <n v="458.74"/>
  </r>
  <r>
    <x v="0"/>
    <x v="0"/>
    <x v="281"/>
    <x v="590"/>
    <n v="18"/>
    <n v="4288.8500000000004"/>
  </r>
  <r>
    <x v="0"/>
    <x v="3"/>
    <x v="281"/>
    <x v="591"/>
    <n v="9"/>
    <n v="2296"/>
  </r>
  <r>
    <x v="0"/>
    <x v="8"/>
    <x v="282"/>
    <x v="592"/>
    <n v="9"/>
    <n v="1835.7"/>
  </r>
  <r>
    <x v="0"/>
    <x v="6"/>
    <x v="282"/>
    <x v="593"/>
    <n v="8"/>
    <n v="800"/>
  </r>
  <r>
    <x v="1"/>
    <x v="8"/>
    <x v="282"/>
    <x v="594"/>
    <n v="12"/>
    <n v="265.35000000000002"/>
  </r>
  <r>
    <x v="0"/>
    <x v="6"/>
    <x v="282"/>
    <x v="595"/>
    <n v="7"/>
    <n v="1098.46"/>
  </r>
  <r>
    <x v="0"/>
    <x v="0"/>
    <x v="282"/>
    <x v="596"/>
    <n v="9"/>
    <n v="1014"/>
  </r>
  <r>
    <x v="0"/>
    <x v="8"/>
    <x v="282"/>
    <x v="597"/>
    <n v="18"/>
    <n v="326"/>
  </r>
  <r>
    <x v="0"/>
    <x v="0"/>
    <x v="283"/>
    <x v="598"/>
    <n v="14"/>
    <n v="940.5"/>
  </r>
  <r>
    <x v="0"/>
    <x v="5"/>
    <x v="284"/>
    <x v="599"/>
    <n v="12"/>
    <n v="2233"/>
  </r>
  <r>
    <x v="1"/>
    <x v="8"/>
    <x v="284"/>
    <x v="600"/>
    <n v="14"/>
    <n v="3574.8"/>
  </r>
  <r>
    <x v="1"/>
    <x v="7"/>
    <x v="284"/>
    <x v="601"/>
    <n v="15"/>
    <n v="4895.4399999999996"/>
  </r>
  <r>
    <x v="0"/>
    <x v="6"/>
    <x v="284"/>
    <x v="602"/>
    <n v="17"/>
    <n v="560"/>
  </r>
  <r>
    <x v="1"/>
    <x v="4"/>
    <x v="284"/>
    <x v="603"/>
    <n v="11"/>
    <n v="1197.95"/>
  </r>
  <r>
    <x v="0"/>
    <x v="0"/>
    <x v="284"/>
    <x v="604"/>
    <n v="14"/>
    <n v="586"/>
  </r>
  <r>
    <x v="0"/>
    <x v="0"/>
    <x v="284"/>
    <x v="605"/>
    <n v="17"/>
    <n v="616.5"/>
  </r>
  <r>
    <x v="0"/>
    <x v="0"/>
    <x v="284"/>
    <x v="606"/>
    <n v="19"/>
    <n v="361"/>
  </r>
  <r>
    <x v="0"/>
    <x v="5"/>
    <x v="285"/>
    <x v="607"/>
    <n v="15"/>
    <n v="1885"/>
  </r>
  <r>
    <x v="0"/>
    <x v="5"/>
    <x v="285"/>
    <x v="608"/>
    <n v="11"/>
    <n v="2633.9"/>
  </r>
  <r>
    <x v="0"/>
    <x v="8"/>
    <x v="285"/>
    <x v="609"/>
    <n v="15"/>
    <n v="933.5"/>
  </r>
  <r>
    <x v="1"/>
    <x v="2"/>
    <x v="285"/>
    <x v="610"/>
    <n v="19"/>
    <n v="491.5"/>
  </r>
  <r>
    <x v="0"/>
    <x v="0"/>
    <x v="286"/>
    <x v="611"/>
    <n v="13"/>
    <n v="903.75"/>
  </r>
  <r>
    <x v="0"/>
    <x v="0"/>
    <x v="286"/>
    <x v="612"/>
    <n v="14"/>
    <n v="2769"/>
  </r>
  <r>
    <x v="0"/>
    <x v="8"/>
    <x v="287"/>
    <x v="613"/>
    <n v="18"/>
    <n v="329.69"/>
  </r>
  <r>
    <x v="0"/>
    <x v="0"/>
    <x v="287"/>
    <x v="614"/>
    <n v="9"/>
    <n v="243.18"/>
  </r>
  <r>
    <x v="0"/>
    <x v="6"/>
    <x v="288"/>
    <x v="615"/>
    <n v="14"/>
    <n v="1811.1"/>
  </r>
  <r>
    <x v="0"/>
    <x v="6"/>
    <x v="288"/>
    <x v="616"/>
    <n v="19"/>
    <n v="1575"/>
  </r>
  <r>
    <x v="0"/>
    <x v="0"/>
    <x v="288"/>
    <x v="617"/>
    <n v="16"/>
    <n v="632.4"/>
  </r>
  <r>
    <x v="0"/>
    <x v="6"/>
    <x v="289"/>
    <x v="618"/>
    <n v="19"/>
    <n v="248"/>
  </r>
  <r>
    <x v="0"/>
    <x v="5"/>
    <x v="289"/>
    <x v="619"/>
    <n v="14"/>
    <n v="686"/>
  </r>
  <r>
    <x v="0"/>
    <x v="3"/>
    <x v="289"/>
    <x v="620"/>
    <n v="17"/>
    <n v="2825.3"/>
  </r>
  <r>
    <x v="0"/>
    <x v="8"/>
    <x v="290"/>
    <x v="621"/>
    <n v="14"/>
    <n v="295.38"/>
  </r>
  <r>
    <x v="0"/>
    <x v="0"/>
    <x v="290"/>
    <x v="622"/>
    <n v="12"/>
    <n v="622.35"/>
  </r>
  <r>
    <x v="1"/>
    <x v="2"/>
    <x v="290"/>
    <x v="623"/>
    <n v="7"/>
    <n v="6750"/>
  </r>
  <r>
    <x v="0"/>
    <x v="6"/>
    <x v="290"/>
    <x v="624"/>
    <n v="18"/>
    <n v="1966.81"/>
  </r>
  <r>
    <x v="0"/>
    <x v="3"/>
    <x v="290"/>
    <x v="625"/>
    <n v="10"/>
    <n v="877.72"/>
  </r>
  <r>
    <x v="0"/>
    <x v="5"/>
    <x v="291"/>
    <x v="626"/>
    <n v="17"/>
    <n v="2220"/>
  </r>
  <r>
    <x v="0"/>
    <x v="0"/>
    <x v="291"/>
    <x v="627"/>
    <n v="19"/>
    <n v="645"/>
  </r>
  <r>
    <x v="0"/>
    <x v="8"/>
    <x v="291"/>
    <x v="628"/>
    <n v="17"/>
    <n v="6306.24"/>
  </r>
  <r>
    <x v="0"/>
    <x v="0"/>
    <x v="292"/>
    <x v="629"/>
    <n v="9"/>
    <n v="2160"/>
  </r>
  <r>
    <x v="0"/>
    <x v="5"/>
    <x v="292"/>
    <x v="630"/>
    <n v="13"/>
    <n v="1692"/>
  </r>
  <r>
    <x v="1"/>
    <x v="2"/>
    <x v="293"/>
    <x v="631"/>
    <n v="18"/>
    <n v="1303.19"/>
  </r>
  <r>
    <x v="0"/>
    <x v="0"/>
    <x v="293"/>
    <x v="632"/>
    <n v="7"/>
    <n v="8902.5"/>
  </r>
  <r>
    <x v="1"/>
    <x v="7"/>
    <x v="293"/>
    <x v="633"/>
    <n v="18"/>
    <n v="3232.8"/>
  </r>
  <r>
    <x v="1"/>
    <x v="2"/>
    <x v="294"/>
    <x v="634"/>
    <n v="9"/>
    <n v="224"/>
  </r>
  <r>
    <x v="0"/>
    <x v="3"/>
    <x v="294"/>
    <x v="635"/>
    <n v="7"/>
    <n v="1500"/>
  </r>
  <r>
    <x v="1"/>
    <x v="4"/>
    <x v="294"/>
    <x v="636"/>
    <n v="7"/>
    <n v="270"/>
  </r>
  <r>
    <x v="1"/>
    <x v="4"/>
    <x v="294"/>
    <x v="637"/>
    <n v="13"/>
    <n v="2393.5"/>
  </r>
  <r>
    <x v="0"/>
    <x v="0"/>
    <x v="294"/>
    <x v="638"/>
    <n v="16"/>
    <n v="1754.5"/>
  </r>
  <r>
    <x v="0"/>
    <x v="5"/>
    <x v="294"/>
    <x v="639"/>
    <n v="14"/>
    <n v="1485.8"/>
  </r>
  <r>
    <x v="1"/>
    <x v="6"/>
    <x v="295"/>
    <x v="640"/>
    <n v="15"/>
    <n v="1286.8"/>
  </r>
  <r>
    <x v="1"/>
    <x v="7"/>
    <x v="295"/>
    <x v="641"/>
    <n v="13"/>
    <n v="12615.05"/>
  </r>
  <r>
    <x v="0"/>
    <x v="5"/>
    <x v="295"/>
    <x v="642"/>
    <n v="12"/>
    <n v="539.4"/>
  </r>
  <r>
    <x v="1"/>
    <x v="7"/>
    <x v="295"/>
    <x v="643"/>
    <n v="12"/>
    <n v="60"/>
  </r>
  <r>
    <x v="0"/>
    <x v="6"/>
    <x v="296"/>
    <x v="644"/>
    <n v="7"/>
    <n v="1030"/>
  </r>
  <r>
    <x v="0"/>
    <x v="8"/>
    <x v="296"/>
    <x v="645"/>
    <n v="15"/>
    <n v="1773"/>
  </r>
  <r>
    <x v="1"/>
    <x v="1"/>
    <x v="297"/>
    <x v="646"/>
    <n v="7"/>
    <n v="210"/>
  </r>
  <r>
    <x v="0"/>
    <x v="0"/>
    <x v="297"/>
    <x v="647"/>
    <n v="13"/>
    <n v="3055"/>
  </r>
  <r>
    <x v="0"/>
    <x v="3"/>
    <x v="298"/>
    <x v="648"/>
    <n v="9"/>
    <n v="732.6"/>
  </r>
  <r>
    <x v="1"/>
    <x v="7"/>
    <x v="298"/>
    <x v="649"/>
    <n v="12"/>
    <n v="525"/>
  </r>
  <r>
    <x v="0"/>
    <x v="0"/>
    <x v="299"/>
    <x v="650"/>
    <n v="16"/>
    <n v="405.75"/>
  </r>
  <r>
    <x v="0"/>
    <x v="6"/>
    <x v="299"/>
    <x v="651"/>
    <n v="17"/>
    <n v="591.6"/>
  </r>
  <r>
    <x v="1"/>
    <x v="7"/>
    <x v="299"/>
    <x v="652"/>
    <n v="9"/>
    <n v="817.87"/>
  </r>
  <r>
    <x v="0"/>
    <x v="8"/>
    <x v="299"/>
    <x v="653"/>
    <n v="9"/>
    <n v="1332"/>
  </r>
  <r>
    <x v="0"/>
    <x v="5"/>
    <x v="299"/>
    <x v="654"/>
    <n v="18"/>
    <n v="3740"/>
  </r>
  <r>
    <x v="0"/>
    <x v="8"/>
    <x v="299"/>
    <x v="655"/>
    <n v="19"/>
    <n v="45"/>
  </r>
  <r>
    <x v="1"/>
    <x v="4"/>
    <x v="300"/>
    <x v="656"/>
    <n v="7"/>
    <n v="1863.4"/>
  </r>
  <r>
    <x v="0"/>
    <x v="6"/>
    <x v="301"/>
    <x v="657"/>
    <n v="8"/>
    <n v="3597.9"/>
  </r>
  <r>
    <x v="0"/>
    <x v="6"/>
    <x v="302"/>
    <x v="658"/>
    <n v="13"/>
    <n v="1552.6"/>
  </r>
  <r>
    <x v="0"/>
    <x v="8"/>
    <x v="303"/>
    <x v="659"/>
    <n v="10"/>
    <n v="654.05999999999995"/>
  </r>
  <r>
    <x v="1"/>
    <x v="2"/>
    <x v="303"/>
    <x v="660"/>
    <n v="14"/>
    <n v="2490.5"/>
  </r>
  <r>
    <x v="1"/>
    <x v="1"/>
    <x v="304"/>
    <x v="661"/>
    <n v="13"/>
    <n v="440"/>
  </r>
  <r>
    <x v="0"/>
    <x v="8"/>
    <x v="304"/>
    <x v="662"/>
    <n v="11"/>
    <n v="1444.8"/>
  </r>
  <r>
    <x v="0"/>
    <x v="8"/>
    <x v="305"/>
    <x v="663"/>
    <n v="17"/>
    <n v="517.79999999999995"/>
  </r>
  <r>
    <x v="0"/>
    <x v="6"/>
    <x v="306"/>
    <x v="664"/>
    <n v="19"/>
    <n v="1119.9000000000001"/>
  </r>
  <r>
    <x v="1"/>
    <x v="1"/>
    <x v="307"/>
    <x v="665"/>
    <n v="14"/>
    <n v="556.62"/>
  </r>
  <r>
    <x v="0"/>
    <x v="3"/>
    <x v="307"/>
    <x v="666"/>
    <n v="8"/>
    <n v="1614.88"/>
  </r>
  <r>
    <x v="0"/>
    <x v="6"/>
    <x v="308"/>
    <x v="667"/>
    <n v="19"/>
    <n v="100.8"/>
  </r>
  <r>
    <x v="0"/>
    <x v="5"/>
    <x v="308"/>
    <x v="668"/>
    <n v="14"/>
    <n v="584"/>
  </r>
  <r>
    <x v="0"/>
    <x v="6"/>
    <x v="309"/>
    <x v="669"/>
    <n v="11"/>
    <n v="1504.65"/>
  </r>
  <r>
    <x v="0"/>
    <x v="6"/>
    <x v="310"/>
    <x v="670"/>
    <n v="14"/>
    <n v="448"/>
  </r>
  <r>
    <x v="1"/>
    <x v="2"/>
    <x v="311"/>
    <x v="671"/>
    <n v="14"/>
    <n v="1873.8"/>
  </r>
  <r>
    <x v="0"/>
    <x v="8"/>
    <x v="311"/>
    <x v="672"/>
    <n v="16"/>
    <n v="346.56"/>
  </r>
  <r>
    <x v="0"/>
    <x v="2"/>
    <x v="312"/>
    <x v="673"/>
    <n v="7"/>
    <n v="1101.2"/>
  </r>
  <r>
    <x v="0"/>
    <x v="3"/>
    <x v="312"/>
    <x v="674"/>
    <n v="18"/>
    <n v="1376"/>
  </r>
  <r>
    <x v="0"/>
    <x v="6"/>
    <x v="313"/>
    <x v="675"/>
    <n v="19"/>
    <n v="3536.6"/>
  </r>
  <r>
    <x v="1"/>
    <x v="4"/>
    <x v="313"/>
    <x v="676"/>
    <n v="16"/>
    <n v="1456"/>
  </r>
  <r>
    <x v="1"/>
    <x v="1"/>
    <x v="314"/>
    <x v="677"/>
    <n v="16"/>
    <n v="642.20000000000005"/>
  </r>
  <r>
    <x v="0"/>
    <x v="3"/>
    <x v="314"/>
    <x v="678"/>
    <n v="9"/>
    <n v="291.83999999999997"/>
  </r>
  <r>
    <x v="0"/>
    <x v="0"/>
    <x v="315"/>
    <x v="679"/>
    <n v="16"/>
    <n v="1176"/>
  </r>
  <r>
    <x v="0"/>
    <x v="8"/>
    <x v="315"/>
    <x v="680"/>
    <n v="16"/>
    <n v="2037.28"/>
  </r>
  <r>
    <x v="0"/>
    <x v="0"/>
    <x v="316"/>
    <x v="681"/>
    <n v="7"/>
    <n v="1200.8"/>
  </r>
  <r>
    <x v="0"/>
    <x v="5"/>
    <x v="317"/>
    <x v="682"/>
    <n v="13"/>
    <n v="420"/>
  </r>
  <r>
    <x v="1"/>
    <x v="4"/>
    <x v="318"/>
    <x v="683"/>
    <n v="18"/>
    <n v="538.6"/>
  </r>
  <r>
    <x v="0"/>
    <x v="5"/>
    <x v="318"/>
    <x v="684"/>
    <n v="8"/>
    <n v="1488.8"/>
  </r>
  <r>
    <x v="0"/>
    <x v="5"/>
    <x v="318"/>
    <x v="685"/>
    <n v="14"/>
    <n v="351"/>
  </r>
  <r>
    <x v="0"/>
    <x v="6"/>
    <x v="319"/>
    <x v="686"/>
    <n v="16"/>
    <n v="86.5"/>
  </r>
  <r>
    <x v="0"/>
    <x v="6"/>
    <x v="319"/>
    <x v="687"/>
    <n v="9"/>
    <n v="155.4"/>
  </r>
  <r>
    <x v="1"/>
    <x v="4"/>
    <x v="320"/>
    <x v="688"/>
    <n v="15"/>
    <n v="695.62"/>
  </r>
  <r>
    <x v="0"/>
    <x v="8"/>
    <x v="320"/>
    <x v="689"/>
    <n v="13"/>
    <n v="1414.8"/>
  </r>
  <r>
    <x v="0"/>
    <x v="3"/>
    <x v="321"/>
    <x v="690"/>
    <n v="8"/>
    <n v="1743.36"/>
  </r>
  <r>
    <x v="0"/>
    <x v="6"/>
    <x v="322"/>
    <x v="691"/>
    <n v="18"/>
    <n v="1170.3699999999999"/>
  </r>
  <r>
    <x v="0"/>
    <x v="5"/>
    <x v="323"/>
    <x v="692"/>
    <n v="7"/>
    <n v="819"/>
  </r>
  <r>
    <x v="1"/>
    <x v="7"/>
    <x v="323"/>
    <x v="693"/>
    <n v="13"/>
    <n v="479.4"/>
  </r>
  <r>
    <x v="1"/>
    <x v="4"/>
    <x v="324"/>
    <x v="694"/>
    <n v="17"/>
    <n v="48"/>
  </r>
  <r>
    <x v="0"/>
    <x v="5"/>
    <x v="324"/>
    <x v="695"/>
    <n v="12"/>
    <n v="3016"/>
  </r>
  <r>
    <x v="0"/>
    <x v="3"/>
    <x v="325"/>
    <x v="696"/>
    <n v="14"/>
    <n v="1296"/>
  </r>
  <r>
    <x v="0"/>
    <x v="6"/>
    <x v="326"/>
    <x v="697"/>
    <n v="19"/>
    <n v="80.099999999999994"/>
  </r>
  <r>
    <x v="0"/>
    <x v="5"/>
    <x v="326"/>
    <x v="698"/>
    <n v="13"/>
    <n v="2169"/>
  </r>
  <r>
    <x v="1"/>
    <x v="4"/>
    <x v="327"/>
    <x v="699"/>
    <n v="17"/>
    <n v="497.52"/>
  </r>
  <r>
    <x v="0"/>
    <x v="6"/>
    <x v="328"/>
    <x v="700"/>
    <n v="12"/>
    <n v="1887.6"/>
  </r>
  <r>
    <x v="0"/>
    <x v="0"/>
    <x v="329"/>
    <x v="701"/>
    <n v="17"/>
    <n v="121.6"/>
  </r>
  <r>
    <x v="1"/>
    <x v="1"/>
    <x v="329"/>
    <x v="702"/>
    <n v="14"/>
    <n v="1420"/>
  </r>
  <r>
    <x v="0"/>
    <x v="3"/>
    <x v="330"/>
    <x v="703"/>
    <n v="14"/>
    <n v="848.7"/>
  </r>
  <r>
    <x v="1"/>
    <x v="4"/>
    <x v="330"/>
    <x v="704"/>
    <n v="12"/>
    <n v="1050.5999999999999"/>
  </r>
  <r>
    <x v="1"/>
    <x v="4"/>
    <x v="330"/>
    <x v="705"/>
    <n v="17"/>
    <n v="2645"/>
  </r>
  <r>
    <x v="0"/>
    <x v="0"/>
    <x v="331"/>
    <x v="706"/>
    <n v="11"/>
    <n v="613.20000000000005"/>
  </r>
  <r>
    <x v="0"/>
    <x v="6"/>
    <x v="332"/>
    <x v="707"/>
    <n v="13"/>
    <n v="349.5"/>
  </r>
  <r>
    <x v="0"/>
    <x v="5"/>
    <x v="333"/>
    <x v="708"/>
    <n v="11"/>
    <n v="755"/>
  </r>
  <r>
    <x v="0"/>
    <x v="3"/>
    <x v="333"/>
    <x v="709"/>
    <n v="16"/>
    <n v="954.4"/>
  </r>
  <r>
    <x v="0"/>
    <x v="0"/>
    <x v="334"/>
    <x v="710"/>
    <n v="15"/>
    <n v="608"/>
  </r>
  <r>
    <x v="1"/>
    <x v="7"/>
    <x v="334"/>
    <x v="711"/>
    <n v="11"/>
    <n v="1117.8"/>
  </r>
  <r>
    <x v="0"/>
    <x v="3"/>
    <x v="335"/>
    <x v="712"/>
    <n v="10"/>
    <n v="498.5"/>
  </r>
  <r>
    <x v="1"/>
    <x v="7"/>
    <x v="336"/>
    <x v="713"/>
    <n v="14"/>
    <n v="88.8"/>
  </r>
  <r>
    <x v="0"/>
    <x v="0"/>
    <x v="337"/>
    <x v="714"/>
    <n v="11"/>
    <n v="424"/>
  </r>
  <r>
    <x v="0"/>
    <x v="3"/>
    <x v="338"/>
    <x v="715"/>
    <n v="16"/>
    <n v="268.8"/>
  </r>
  <r>
    <x v="0"/>
    <x v="5"/>
    <x v="339"/>
    <x v="716"/>
    <n v="17"/>
    <n v="336"/>
  </r>
  <r>
    <x v="0"/>
    <x v="0"/>
    <x v="340"/>
    <x v="717"/>
    <n v="7"/>
    <n v="1614.8"/>
  </r>
  <r>
    <x v="0"/>
    <x v="6"/>
    <x v="340"/>
    <x v="718"/>
    <n v="17"/>
    <n v="516.79999999999995"/>
  </r>
  <r>
    <x v="0"/>
    <x v="0"/>
    <x v="341"/>
    <x v="719"/>
    <n v="11"/>
    <n v="182.4"/>
  </r>
  <r>
    <x v="0"/>
    <x v="3"/>
    <x v="341"/>
    <x v="720"/>
    <n v="18"/>
    <n v="2094.3000000000002"/>
  </r>
  <r>
    <x v="0"/>
    <x v="5"/>
    <x v="341"/>
    <x v="721"/>
    <n v="13"/>
    <n v="240.4"/>
  </r>
  <r>
    <x v="0"/>
    <x v="3"/>
    <x v="342"/>
    <x v="722"/>
    <n v="19"/>
    <n v="2835"/>
  </r>
  <r>
    <x v="0"/>
    <x v="6"/>
    <x v="343"/>
    <x v="723"/>
    <n v="9"/>
    <n v="2708.8"/>
  </r>
  <r>
    <x v="0"/>
    <x v="5"/>
    <x v="343"/>
    <x v="724"/>
    <n v="15"/>
    <n v="3741.3"/>
  </r>
  <r>
    <x v="1"/>
    <x v="4"/>
    <x v="344"/>
    <x v="725"/>
    <n v="8"/>
    <n v="288"/>
  </r>
  <r>
    <x v="1"/>
    <x v="2"/>
    <x v="344"/>
    <x v="726"/>
    <n v="19"/>
    <n v="5275.71"/>
  </r>
  <r>
    <x v="1"/>
    <x v="7"/>
    <x v="345"/>
    <x v="727"/>
    <n v="11"/>
    <n v="1191.2"/>
  </r>
  <r>
    <x v="0"/>
    <x v="8"/>
    <x v="345"/>
    <x v="728"/>
    <n v="9"/>
    <n v="144"/>
  </r>
  <r>
    <x v="0"/>
    <x v="6"/>
    <x v="346"/>
    <x v="729"/>
    <n v="8"/>
    <n v="164.4"/>
  </r>
  <r>
    <x v="0"/>
    <x v="3"/>
    <x v="346"/>
    <x v="730"/>
    <n v="9"/>
    <n v="1497"/>
  </r>
  <r>
    <x v="0"/>
    <x v="6"/>
    <x v="346"/>
    <x v="731"/>
    <n v="8"/>
    <n v="982"/>
  </r>
  <r>
    <x v="0"/>
    <x v="0"/>
    <x v="346"/>
    <x v="732"/>
    <n v="7"/>
    <n v="1810"/>
  </r>
  <r>
    <x v="0"/>
    <x v="6"/>
    <x v="347"/>
    <x v="733"/>
    <n v="8"/>
    <n v="1168"/>
  </r>
  <r>
    <x v="1"/>
    <x v="1"/>
    <x v="348"/>
    <x v="734"/>
    <n v="17"/>
    <n v="516"/>
  </r>
  <r>
    <x v="1"/>
    <x v="2"/>
    <x v="349"/>
    <x v="735"/>
    <n v="16"/>
    <n v="88.5"/>
  </r>
  <r>
    <x v="0"/>
    <x v="8"/>
    <x v="349"/>
    <x v="736"/>
    <n v="18"/>
    <n v="1786.88"/>
  </r>
  <r>
    <x v="0"/>
    <x v="8"/>
    <x v="350"/>
    <x v="737"/>
    <n v="19"/>
    <n v="1762"/>
  </r>
  <r>
    <x v="1"/>
    <x v="7"/>
    <x v="350"/>
    <x v="738"/>
    <n v="8"/>
    <n v="112"/>
  </r>
  <r>
    <x v="0"/>
    <x v="6"/>
    <x v="350"/>
    <x v="739"/>
    <n v="9"/>
    <n v="4578.43"/>
  </r>
  <r>
    <x v="1"/>
    <x v="7"/>
    <x v="351"/>
    <x v="740"/>
    <n v="8"/>
    <n v="2036.16"/>
  </r>
  <r>
    <x v="1"/>
    <x v="1"/>
    <x v="352"/>
    <x v="741"/>
    <n v="11"/>
    <n v="877.2"/>
  </r>
  <r>
    <x v="1"/>
    <x v="7"/>
    <x v="352"/>
    <x v="742"/>
    <n v="16"/>
    <n v="285.12"/>
  </r>
  <r>
    <x v="0"/>
    <x v="8"/>
    <x v="353"/>
    <x v="743"/>
    <n v="7"/>
    <n v="1649"/>
  </r>
  <r>
    <x v="0"/>
    <x v="5"/>
    <x v="353"/>
    <x v="744"/>
    <n v="15"/>
    <n v="144.80000000000001"/>
  </r>
  <r>
    <x v="0"/>
    <x v="6"/>
    <x v="354"/>
    <x v="745"/>
    <n v="9"/>
    <n v="2467"/>
  </r>
  <r>
    <x v="0"/>
    <x v="6"/>
    <x v="354"/>
    <x v="746"/>
    <n v="8"/>
    <n v="934.5"/>
  </r>
  <r>
    <x v="0"/>
    <x v="0"/>
    <x v="355"/>
    <x v="747"/>
    <n v="7"/>
    <n v="3354"/>
  </r>
  <r>
    <x v="0"/>
    <x v="6"/>
    <x v="355"/>
    <x v="748"/>
    <n v="9"/>
    <n v="1840.64"/>
  </r>
  <r>
    <x v="1"/>
    <x v="7"/>
    <x v="356"/>
    <x v="749"/>
    <n v="11"/>
    <n v="352.6"/>
  </r>
  <r>
    <x v="0"/>
    <x v="6"/>
    <x v="356"/>
    <x v="750"/>
    <n v="17"/>
    <n v="2296"/>
  </r>
  <r>
    <x v="0"/>
    <x v="6"/>
    <x v="357"/>
    <x v="751"/>
    <n v="16"/>
    <n v="1584"/>
  </r>
  <r>
    <x v="0"/>
    <x v="3"/>
    <x v="358"/>
    <x v="752"/>
    <n v="11"/>
    <n v="2436.1799999999998"/>
  </r>
  <r>
    <x v="0"/>
    <x v="8"/>
    <x v="358"/>
    <x v="753"/>
    <n v="13"/>
    <n v="1618.88"/>
  </r>
  <r>
    <x v="0"/>
    <x v="6"/>
    <x v="358"/>
    <x v="754"/>
    <n v="16"/>
    <n v="814.42"/>
  </r>
  <r>
    <x v="0"/>
    <x v="0"/>
    <x v="359"/>
    <x v="755"/>
    <n v="18"/>
    <n v="2924.8"/>
  </r>
  <r>
    <x v="0"/>
    <x v="6"/>
    <x v="360"/>
    <x v="756"/>
    <n v="19"/>
    <n v="363.6"/>
  </r>
  <r>
    <x v="1"/>
    <x v="7"/>
    <x v="360"/>
    <x v="757"/>
    <n v="19"/>
    <n v="141.6"/>
  </r>
  <r>
    <x v="0"/>
    <x v="8"/>
    <x v="361"/>
    <x v="758"/>
    <n v="13"/>
    <n v="136.30000000000001"/>
  </r>
  <r>
    <x v="0"/>
    <x v="3"/>
    <x v="362"/>
    <x v="759"/>
    <n v="9"/>
    <n v="5398.72"/>
  </r>
  <r>
    <x v="0"/>
    <x v="5"/>
    <x v="362"/>
    <x v="760"/>
    <n v="9"/>
    <n v="568.79999999999995"/>
  </r>
  <r>
    <x v="1"/>
    <x v="4"/>
    <x v="362"/>
    <x v="761"/>
    <n v="18"/>
    <n v="480"/>
  </r>
  <r>
    <x v="1"/>
    <x v="7"/>
    <x v="363"/>
    <x v="762"/>
    <n v="8"/>
    <n v="8593.2800000000007"/>
  </r>
  <r>
    <x v="1"/>
    <x v="1"/>
    <x v="364"/>
    <x v="763"/>
    <n v="11"/>
    <n v="3471.68"/>
  </r>
  <r>
    <x v="1"/>
    <x v="4"/>
    <x v="365"/>
    <x v="764"/>
    <n v="16"/>
    <n v="1106.4000000000001"/>
  </r>
  <r>
    <x v="1"/>
    <x v="1"/>
    <x v="365"/>
    <x v="765"/>
    <n v="15"/>
    <n v="429.4"/>
  </r>
  <r>
    <x v="0"/>
    <x v="8"/>
    <x v="366"/>
    <x v="766"/>
    <n v="19"/>
    <n v="1549.6"/>
  </r>
  <r>
    <x v="0"/>
    <x v="3"/>
    <x v="367"/>
    <x v="767"/>
    <n v="16"/>
    <n v="1167.68"/>
  </r>
  <r>
    <x v="0"/>
    <x v="6"/>
    <x v="367"/>
    <x v="768"/>
    <n v="10"/>
    <n v="7390.2"/>
  </r>
  <r>
    <x v="0"/>
    <x v="8"/>
    <x v="367"/>
    <x v="769"/>
    <n v="10"/>
    <n v="403.2"/>
  </r>
  <r>
    <x v="1"/>
    <x v="7"/>
    <x v="367"/>
    <x v="770"/>
    <n v="12"/>
    <n v="834.2"/>
  </r>
  <r>
    <x v="0"/>
    <x v="0"/>
    <x v="367"/>
    <x v="771"/>
    <n v="17"/>
    <n v="1689.78"/>
  </r>
  <r>
    <x v="1"/>
    <x v="4"/>
    <x v="368"/>
    <x v="772"/>
    <n v="19"/>
    <n v="642.05999999999995"/>
  </r>
  <r>
    <x v="0"/>
    <x v="3"/>
    <x v="368"/>
    <x v="773"/>
    <n v="13"/>
    <n v="2046.24"/>
  </r>
  <r>
    <x v="0"/>
    <x v="6"/>
    <x v="369"/>
    <x v="774"/>
    <n v="7"/>
    <n v="447.2"/>
  </r>
  <r>
    <x v="0"/>
    <x v="3"/>
    <x v="369"/>
    <x v="775"/>
    <n v="14"/>
    <n v="950"/>
  </r>
  <r>
    <x v="0"/>
    <x v="5"/>
    <x v="370"/>
    <x v="776"/>
    <n v="14"/>
    <n v="2390.4"/>
  </r>
  <r>
    <x v="1"/>
    <x v="1"/>
    <x v="370"/>
    <x v="777"/>
    <n v="7"/>
    <n v="9210.9"/>
  </r>
  <r>
    <x v="0"/>
    <x v="3"/>
    <x v="370"/>
    <x v="778"/>
    <n v="8"/>
    <n v="459"/>
  </r>
  <r>
    <x v="1"/>
    <x v="8"/>
    <x v="370"/>
    <x v="779"/>
    <n v="8"/>
    <n v="338"/>
  </r>
  <r>
    <x v="0"/>
    <x v="6"/>
    <x v="371"/>
    <x v="780"/>
    <n v="15"/>
    <n v="1366.4"/>
  </r>
  <r>
    <x v="0"/>
    <x v="3"/>
    <x v="372"/>
    <x v="781"/>
    <n v="17"/>
    <n v="399"/>
  </r>
  <r>
    <x v="0"/>
    <x v="3"/>
    <x v="372"/>
    <x v="782"/>
    <n v="16"/>
    <n v="863.6"/>
  </r>
  <r>
    <x v="0"/>
    <x v="0"/>
    <x v="372"/>
    <x v="783"/>
    <n v="7"/>
    <n v="863.28"/>
  </r>
  <r>
    <x v="0"/>
    <x v="8"/>
    <x v="372"/>
    <x v="784"/>
    <n v="15"/>
    <n v="112"/>
  </r>
  <r>
    <x v="0"/>
    <x v="6"/>
    <x v="373"/>
    <x v="785"/>
    <n v="19"/>
    <n v="2900"/>
  </r>
  <r>
    <x v="0"/>
    <x v="5"/>
    <x v="374"/>
    <x v="786"/>
    <n v="12"/>
    <n v="899"/>
  </r>
  <r>
    <x v="1"/>
    <x v="1"/>
    <x v="375"/>
    <x v="787"/>
    <n v="17"/>
    <n v="103.2"/>
  </r>
  <r>
    <x v="1"/>
    <x v="8"/>
    <x v="376"/>
    <x v="788"/>
    <n v="9"/>
    <n v="2222.4"/>
  </r>
  <r>
    <x v="0"/>
    <x v="3"/>
    <x v="376"/>
    <x v="789"/>
    <n v="9"/>
    <n v="1058.4000000000001"/>
  </r>
  <r>
    <x v="0"/>
    <x v="0"/>
    <x v="376"/>
    <x v="790"/>
    <n v="19"/>
    <n v="1228.8"/>
  </r>
  <r>
    <x v="0"/>
    <x v="3"/>
    <x v="377"/>
    <x v="791"/>
    <n v="17"/>
    <n v="691.2"/>
  </r>
  <r>
    <x v="0"/>
    <x v="3"/>
    <x v="378"/>
    <x v="792"/>
    <n v="13"/>
    <n v="72.959999999999994"/>
  </r>
  <r>
    <x v="0"/>
    <x v="6"/>
    <x v="378"/>
    <x v="793"/>
    <n v="11"/>
    <n v="1832.8"/>
  </r>
  <r>
    <x v="1"/>
    <x v="2"/>
    <x v="379"/>
    <x v="794"/>
    <n v="10"/>
    <n v="166"/>
  </r>
  <r>
    <x v="1"/>
    <x v="4"/>
    <x v="380"/>
    <x v="795"/>
    <n v="12"/>
    <n v="2090.88"/>
  </r>
  <r>
    <x v="1"/>
    <x v="4"/>
    <x v="381"/>
    <x v="796"/>
    <n v="10"/>
    <n v="1117.5999999999999"/>
  </r>
  <r>
    <x v="0"/>
    <x v="5"/>
    <x v="382"/>
    <x v="797"/>
    <n v="13"/>
    <n v="136"/>
  </r>
  <r>
    <x v="0"/>
    <x v="8"/>
    <x v="383"/>
    <x v="798"/>
    <n v="11"/>
    <n v="86.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99">
  <r>
    <x v="0"/>
    <n v="10392"/>
    <x v="0"/>
    <m/>
    <m/>
    <n v="13"/>
    <n v="1440"/>
    <n v="13"/>
    <n v="1440"/>
  </r>
  <r>
    <x v="1"/>
    <n v="10397"/>
    <x v="1"/>
    <n v="17"/>
    <n v="716.72"/>
    <m/>
    <m/>
    <n v="17"/>
    <n v="716.72"/>
  </r>
  <r>
    <x v="1"/>
    <n v="10771"/>
    <x v="2"/>
    <n v="18"/>
    <n v="344"/>
    <m/>
    <m/>
    <n v="18"/>
    <n v="344"/>
  </r>
  <r>
    <x v="2"/>
    <n v="10393"/>
    <x v="3"/>
    <m/>
    <m/>
    <n v="16"/>
    <n v="2556.9499999999998"/>
    <n v="16"/>
    <n v="2556.9499999999998"/>
  </r>
  <r>
    <x v="2"/>
    <n v="10394"/>
    <x v="3"/>
    <m/>
    <m/>
    <n v="10"/>
    <n v="442"/>
    <n v="10"/>
    <n v="442"/>
  </r>
  <r>
    <x v="2"/>
    <n v="10395"/>
    <x v="4"/>
    <n v="9"/>
    <n v="2122.92"/>
    <m/>
    <m/>
    <n v="9"/>
    <n v="2122.92"/>
  </r>
  <r>
    <x v="3"/>
    <n v="10396"/>
    <x v="3"/>
    <m/>
    <m/>
    <n v="7"/>
    <n v="1903.8"/>
    <n v="7"/>
    <n v="1903.8"/>
  </r>
  <r>
    <x v="4"/>
    <n v="10399"/>
    <x v="5"/>
    <m/>
    <m/>
    <n v="17"/>
    <n v="1765.6"/>
    <n v="17"/>
    <n v="1765.6"/>
  </r>
  <r>
    <x v="4"/>
    <n v="10404"/>
    <x v="0"/>
    <m/>
    <m/>
    <n v="7"/>
    <n v="1591.25"/>
    <n v="7"/>
    <n v="1591.25"/>
  </r>
  <r>
    <x v="5"/>
    <n v="10398"/>
    <x v="0"/>
    <m/>
    <m/>
    <n v="11"/>
    <n v="2505.6"/>
    <n v="11"/>
    <n v="2505.6"/>
  </r>
  <r>
    <x v="5"/>
    <n v="10403"/>
    <x v="6"/>
    <n v="18"/>
    <n v="855.01"/>
    <m/>
    <m/>
    <n v="18"/>
    <n v="855.01"/>
  </r>
  <r>
    <x v="6"/>
    <n v="10401"/>
    <x v="3"/>
    <m/>
    <m/>
    <n v="7"/>
    <n v="3868.6"/>
    <n v="7"/>
    <n v="3868.6"/>
  </r>
  <r>
    <x v="6"/>
    <n v="10402"/>
    <x v="2"/>
    <m/>
    <m/>
    <n v="11"/>
    <n v="2713.5"/>
    <n v="11"/>
    <n v="2713.5"/>
  </r>
  <r>
    <x v="7"/>
    <n v="10406"/>
    <x v="7"/>
    <n v="15"/>
    <n v="1830.78"/>
    <m/>
    <m/>
    <n v="15"/>
    <n v="1830.78"/>
  </r>
  <r>
    <x v="8"/>
    <n v="10408"/>
    <x v="5"/>
    <m/>
    <m/>
    <n v="10"/>
    <n v="1622.4"/>
    <n v="10"/>
    <n v="1622.4"/>
  </r>
  <r>
    <x v="8"/>
    <n v="10409"/>
    <x v="8"/>
    <n v="19"/>
    <n v="319.2"/>
    <m/>
    <m/>
    <n v="19"/>
    <n v="319.2"/>
  </r>
  <r>
    <x v="9"/>
    <n v="10410"/>
    <x v="8"/>
    <m/>
    <m/>
    <n v="16"/>
    <n v="802"/>
    <n v="16"/>
    <n v="802"/>
  </r>
  <r>
    <x v="9"/>
    <n v="10412"/>
    <x v="5"/>
    <m/>
    <m/>
    <n v="8"/>
    <n v="334.8"/>
    <n v="8"/>
    <n v="334.8"/>
  </r>
  <r>
    <x v="10"/>
    <n v="10380"/>
    <x v="5"/>
    <m/>
    <m/>
    <n v="8"/>
    <n v="1313.82"/>
    <n v="8"/>
    <n v="1313.82"/>
  </r>
  <r>
    <x v="10"/>
    <n v="10400"/>
    <x v="3"/>
    <m/>
    <m/>
    <n v="18"/>
    <n v="3063"/>
    <n v="18"/>
    <n v="3063"/>
  </r>
  <r>
    <x v="10"/>
    <n v="10413"/>
    <x v="8"/>
    <m/>
    <m/>
    <n v="8"/>
    <n v="2123.1999999999998"/>
    <n v="8"/>
    <n v="2123.1999999999998"/>
  </r>
  <r>
    <x v="11"/>
    <n v="10414"/>
    <x v="0"/>
    <m/>
    <m/>
    <n v="13"/>
    <n v="224.83"/>
    <n v="13"/>
    <n v="224.83"/>
  </r>
  <r>
    <x v="12"/>
    <n v="10411"/>
    <x v="2"/>
    <n v="14"/>
    <n v="966.8"/>
    <m/>
    <m/>
    <n v="14"/>
    <n v="966.8"/>
  </r>
  <r>
    <x v="13"/>
    <n v="10405"/>
    <x v="3"/>
    <m/>
    <m/>
    <n v="14"/>
    <n v="400"/>
    <n v="14"/>
    <n v="400"/>
  </r>
  <r>
    <x v="14"/>
    <n v="10415"/>
    <x v="8"/>
    <n v="18"/>
    <n v="102.4"/>
    <m/>
    <m/>
    <n v="18"/>
    <n v="102.4"/>
  </r>
  <r>
    <x v="14"/>
    <n v="10418"/>
    <x v="6"/>
    <m/>
    <m/>
    <n v="14"/>
    <n v="1814.8"/>
    <n v="14"/>
    <n v="1814.8"/>
  </r>
  <r>
    <x v="15"/>
    <n v="10416"/>
    <x v="5"/>
    <m/>
    <m/>
    <n v="9"/>
    <n v="720"/>
    <n v="9"/>
    <n v="720"/>
  </r>
  <r>
    <x v="15"/>
    <n v="10420"/>
    <x v="8"/>
    <m/>
    <m/>
    <n v="8"/>
    <n v="1707.84"/>
    <n v="8"/>
    <n v="1707.84"/>
  </r>
  <r>
    <x v="15"/>
    <n v="10421"/>
    <x v="5"/>
    <m/>
    <m/>
    <n v="17"/>
    <n v="1194.27"/>
    <n v="17"/>
    <n v="1194.27"/>
  </r>
  <r>
    <x v="15"/>
    <n v="10424"/>
    <x v="7"/>
    <n v="8"/>
    <n v="9194.56"/>
    <m/>
    <m/>
    <n v="8"/>
    <n v="9194.56"/>
  </r>
  <r>
    <x v="16"/>
    <n v="10417"/>
    <x v="6"/>
    <m/>
    <m/>
    <n v="11"/>
    <n v="11188.4"/>
    <n v="11"/>
    <n v="11188.4"/>
  </r>
  <r>
    <x v="17"/>
    <n v="10407"/>
    <x v="0"/>
    <m/>
    <m/>
    <n v="14"/>
    <n v="1194"/>
    <n v="14"/>
    <n v="1194"/>
  </r>
  <r>
    <x v="17"/>
    <n v="10419"/>
    <x v="6"/>
    <m/>
    <m/>
    <n v="13"/>
    <n v="2097.6"/>
    <n v="13"/>
    <n v="2097.6"/>
  </r>
  <r>
    <x v="18"/>
    <n v="10422"/>
    <x v="0"/>
    <m/>
    <m/>
    <n v="10"/>
    <n v="49.8"/>
    <n v="10"/>
    <n v="49.8"/>
  </r>
  <r>
    <x v="19"/>
    <n v="10430"/>
    <x v="6"/>
    <m/>
    <m/>
    <n v="13"/>
    <n v="4899.2"/>
    <n v="13"/>
    <n v="4899.2"/>
  </r>
  <r>
    <x v="20"/>
    <n v="10428"/>
    <x v="7"/>
    <n v="11"/>
    <n v="192"/>
    <m/>
    <m/>
    <n v="11"/>
    <n v="192"/>
  </r>
  <r>
    <x v="21"/>
    <n v="10426"/>
    <x v="6"/>
    <m/>
    <m/>
    <n v="11"/>
    <n v="338.2"/>
    <n v="11"/>
    <n v="338.2"/>
  </r>
  <r>
    <x v="22"/>
    <n v="10429"/>
    <x v="8"/>
    <m/>
    <m/>
    <n v="12"/>
    <n v="1441.37"/>
    <n v="12"/>
    <n v="1441.37"/>
  </r>
  <r>
    <x v="22"/>
    <n v="10431"/>
    <x v="6"/>
    <m/>
    <m/>
    <n v="13"/>
    <n v="1892.25"/>
    <n v="13"/>
    <n v="1892.25"/>
  </r>
  <r>
    <x v="22"/>
    <n v="10432"/>
    <x v="8"/>
    <m/>
    <m/>
    <n v="9"/>
    <n v="485"/>
    <n v="9"/>
    <n v="485"/>
  </r>
  <r>
    <x v="22"/>
    <n v="10435"/>
    <x v="5"/>
    <m/>
    <m/>
    <n v="9"/>
    <n v="631.6"/>
    <n v="9"/>
    <n v="631.6"/>
  </r>
  <r>
    <x v="23"/>
    <n v="10439"/>
    <x v="4"/>
    <n v="12"/>
    <n v="1078"/>
    <m/>
    <m/>
    <n v="12"/>
    <n v="1078"/>
  </r>
  <r>
    <x v="24"/>
    <n v="10436"/>
    <x v="8"/>
    <n v="12"/>
    <n v="1994.52"/>
    <m/>
    <m/>
    <n v="12"/>
    <n v="1994.52"/>
  </r>
  <r>
    <x v="25"/>
    <n v="10437"/>
    <x v="5"/>
    <m/>
    <m/>
    <n v="8"/>
    <n v="393"/>
    <n v="8"/>
    <n v="393"/>
  </r>
  <r>
    <x v="26"/>
    <n v="10434"/>
    <x v="8"/>
    <m/>
    <m/>
    <n v="7"/>
    <n v="321.12"/>
    <n v="7"/>
    <n v="321.12"/>
  </r>
  <r>
    <x v="27"/>
    <n v="10425"/>
    <x v="4"/>
    <n v="10"/>
    <n v="360"/>
    <m/>
    <m/>
    <n v="10"/>
    <n v="360"/>
  </r>
  <r>
    <x v="27"/>
    <n v="10438"/>
    <x v="8"/>
    <m/>
    <m/>
    <n v="18"/>
    <n v="454"/>
    <n v="18"/>
    <n v="454"/>
  </r>
  <r>
    <x v="27"/>
    <n v="10443"/>
    <x v="5"/>
    <m/>
    <m/>
    <n v="7"/>
    <n v="517.44000000000005"/>
    <n v="7"/>
    <n v="517.44000000000005"/>
  </r>
  <r>
    <x v="28"/>
    <n v="10442"/>
    <x v="8"/>
    <m/>
    <m/>
    <n v="19"/>
    <n v="1792"/>
    <n v="19"/>
    <n v="1792"/>
  </r>
  <r>
    <x v="29"/>
    <n v="10446"/>
    <x v="4"/>
    <n v="18"/>
    <n v="246.24"/>
    <m/>
    <m/>
    <n v="18"/>
    <n v="246.24"/>
  </r>
  <r>
    <x v="30"/>
    <n v="10445"/>
    <x v="8"/>
    <n v="17"/>
    <n v="174.9"/>
    <m/>
    <m/>
    <n v="17"/>
    <n v="174.9"/>
  </r>
  <r>
    <x v="31"/>
    <n v="10444"/>
    <x v="8"/>
    <m/>
    <m/>
    <n v="19"/>
    <n v="1031.7"/>
    <n v="19"/>
    <n v="1031.7"/>
  </r>
  <r>
    <x v="32"/>
    <n v="10423"/>
    <x v="4"/>
    <n v="7"/>
    <n v="1020"/>
    <m/>
    <m/>
    <n v="7"/>
    <n v="1020"/>
  </r>
  <r>
    <x v="32"/>
    <n v="10448"/>
    <x v="6"/>
    <m/>
    <m/>
    <n v="17"/>
    <n v="443.4"/>
    <n v="17"/>
    <n v="443.4"/>
  </r>
  <r>
    <x v="33"/>
    <n v="10454"/>
    <x v="6"/>
    <n v="19"/>
    <n v="331.2"/>
    <m/>
    <m/>
    <n v="19"/>
    <n v="331.2"/>
  </r>
  <r>
    <x v="34"/>
    <n v="10452"/>
    <x v="2"/>
    <m/>
    <m/>
    <n v="16"/>
    <n v="2018.5"/>
    <n v="16"/>
    <n v="2018.5"/>
  </r>
  <r>
    <x v="34"/>
    <n v="10453"/>
    <x v="3"/>
    <m/>
    <m/>
    <n v="13"/>
    <n v="407.7"/>
    <n v="13"/>
    <n v="407.7"/>
  </r>
  <r>
    <x v="35"/>
    <n v="10449"/>
    <x v="8"/>
    <m/>
    <m/>
    <n v="17"/>
    <n v="1838.2"/>
    <n v="17"/>
    <n v="1838.2"/>
  </r>
  <r>
    <x v="36"/>
    <n v="10440"/>
    <x v="6"/>
    <m/>
    <m/>
    <n v="7"/>
    <n v="4924.13"/>
    <n v="7"/>
    <n v="4924.13"/>
  </r>
  <r>
    <x v="36"/>
    <n v="10456"/>
    <x v="5"/>
    <m/>
    <m/>
    <n v="14"/>
    <n v="557.6"/>
    <n v="14"/>
    <n v="557.6"/>
  </r>
  <r>
    <x v="36"/>
    <n v="10459"/>
    <x v="6"/>
    <m/>
    <m/>
    <n v="11"/>
    <n v="1659.2"/>
    <n v="11"/>
    <n v="1659.2"/>
  </r>
  <r>
    <x v="37"/>
    <n v="10427"/>
    <x v="6"/>
    <m/>
    <m/>
    <n v="12"/>
    <n v="651"/>
    <n v="12"/>
    <n v="651"/>
  </r>
  <r>
    <x v="37"/>
    <n v="10455"/>
    <x v="5"/>
    <m/>
    <m/>
    <n v="16"/>
    <n v="2684"/>
    <n v="16"/>
    <n v="2684"/>
  </r>
  <r>
    <x v="37"/>
    <n v="10457"/>
    <x v="0"/>
    <m/>
    <m/>
    <n v="13"/>
    <n v="1584"/>
    <n v="13"/>
    <n v="1584"/>
  </r>
  <r>
    <x v="37"/>
    <n v="10460"/>
    <x v="5"/>
    <m/>
    <m/>
    <n v="13"/>
    <n v="176.1"/>
    <n v="13"/>
    <n v="176.1"/>
  </r>
  <r>
    <x v="38"/>
    <n v="10433"/>
    <x v="8"/>
    <m/>
    <m/>
    <n v="10"/>
    <n v="851.2"/>
    <n v="10"/>
    <n v="851.2"/>
  </r>
  <r>
    <x v="38"/>
    <n v="10458"/>
    <x v="7"/>
    <n v="12"/>
    <n v="3891"/>
    <m/>
    <m/>
    <n v="12"/>
    <n v="3891"/>
  </r>
  <r>
    <x v="39"/>
    <n v="10461"/>
    <x v="3"/>
    <m/>
    <m/>
    <n v="12"/>
    <n v="1538.7"/>
    <n v="12"/>
    <n v="1538.7"/>
  </r>
  <r>
    <x v="40"/>
    <n v="10463"/>
    <x v="1"/>
    <n v="9"/>
    <n v="713.3"/>
    <m/>
    <m/>
    <n v="9"/>
    <n v="713.3"/>
  </r>
  <r>
    <x v="41"/>
    <n v="10447"/>
    <x v="6"/>
    <m/>
    <m/>
    <n v="9"/>
    <n v="914.4"/>
    <n v="9"/>
    <n v="914.4"/>
  </r>
  <r>
    <x v="42"/>
    <n v="10450"/>
    <x v="5"/>
    <m/>
    <m/>
    <n v="12"/>
    <n v="425.12"/>
    <n v="12"/>
    <n v="425.12"/>
  </r>
  <r>
    <x v="42"/>
    <n v="10467"/>
    <x v="5"/>
    <m/>
    <m/>
    <n v="14"/>
    <n v="235.2"/>
    <n v="14"/>
    <n v="235.2"/>
  </r>
  <r>
    <x v="43"/>
    <n v="10451"/>
    <x v="6"/>
    <m/>
    <m/>
    <n v="8"/>
    <n v="3849.66"/>
    <n v="8"/>
    <n v="3849.66"/>
  </r>
  <r>
    <x v="43"/>
    <n v="10468"/>
    <x v="8"/>
    <n v="13"/>
    <n v="717.6"/>
    <m/>
    <m/>
    <n v="13"/>
    <n v="717.6"/>
  </r>
  <r>
    <x v="44"/>
    <n v="10466"/>
    <x v="6"/>
    <m/>
    <m/>
    <n v="12"/>
    <n v="216"/>
    <n v="12"/>
    <n v="216"/>
  </r>
  <r>
    <x v="45"/>
    <n v="10441"/>
    <x v="8"/>
    <m/>
    <m/>
    <n v="17"/>
    <n v="1755"/>
    <n v="17"/>
    <n v="1755"/>
  </r>
  <r>
    <x v="45"/>
    <n v="10464"/>
    <x v="6"/>
    <m/>
    <m/>
    <n v="11"/>
    <n v="1609.28"/>
    <n v="11"/>
    <n v="1609.28"/>
  </r>
  <r>
    <x v="45"/>
    <n v="10465"/>
    <x v="3"/>
    <m/>
    <m/>
    <n v="7"/>
    <n v="2518"/>
    <n v="7"/>
    <n v="2518"/>
  </r>
  <r>
    <x v="45"/>
    <n v="10469"/>
    <x v="3"/>
    <m/>
    <m/>
    <n v="11"/>
    <n v="956.67"/>
    <n v="11"/>
    <n v="956.67"/>
  </r>
  <r>
    <x v="45"/>
    <n v="10470"/>
    <x v="6"/>
    <m/>
    <m/>
    <n v="19"/>
    <n v="1820.8"/>
    <n v="19"/>
    <n v="1820.8"/>
  </r>
  <r>
    <x v="46"/>
    <n v="10462"/>
    <x v="0"/>
    <m/>
    <m/>
    <n v="11"/>
    <n v="156"/>
    <n v="11"/>
    <n v="156"/>
  </r>
  <r>
    <x v="46"/>
    <n v="10471"/>
    <x v="0"/>
    <m/>
    <m/>
    <n v="13"/>
    <n v="1328"/>
    <n v="13"/>
    <n v="1328"/>
  </r>
  <r>
    <x v="47"/>
    <n v="10472"/>
    <x v="5"/>
    <m/>
    <m/>
    <n v="7"/>
    <n v="1036.8"/>
    <n v="7"/>
    <n v="1036.8"/>
  </r>
  <r>
    <x v="48"/>
    <n v="10473"/>
    <x v="3"/>
    <m/>
    <m/>
    <n v="9"/>
    <n v="230.4"/>
    <n v="9"/>
    <n v="230.4"/>
  </r>
  <r>
    <x v="48"/>
    <n v="10474"/>
    <x v="1"/>
    <n v="7"/>
    <n v="1249.0999999999999"/>
    <m/>
    <m/>
    <n v="7"/>
    <n v="1249.0999999999999"/>
  </r>
  <r>
    <x v="48"/>
    <n v="10479"/>
    <x v="8"/>
    <m/>
    <m/>
    <n v="9"/>
    <n v="10495.6"/>
    <n v="9"/>
    <n v="10495.6"/>
  </r>
  <r>
    <x v="49"/>
    <n v="10476"/>
    <x v="5"/>
    <m/>
    <m/>
    <n v="11"/>
    <n v="180.48"/>
    <n v="11"/>
    <n v="180.48"/>
  </r>
  <r>
    <x v="49"/>
    <n v="10480"/>
    <x v="4"/>
    <n v="14"/>
    <n v="756"/>
    <m/>
    <m/>
    <n v="14"/>
    <n v="756"/>
  </r>
  <r>
    <x v="50"/>
    <n v="10477"/>
    <x v="1"/>
    <n v="7"/>
    <n v="558"/>
    <m/>
    <m/>
    <n v="7"/>
    <n v="558"/>
  </r>
  <r>
    <x v="50"/>
    <n v="10481"/>
    <x v="5"/>
    <m/>
    <m/>
    <n v="16"/>
    <n v="1472"/>
    <n v="16"/>
    <n v="1472"/>
  </r>
  <r>
    <x v="51"/>
    <n v="10478"/>
    <x v="0"/>
    <m/>
    <m/>
    <n v="18"/>
    <n v="471.2"/>
    <n v="18"/>
    <n v="471.2"/>
  </r>
  <r>
    <x v="52"/>
    <n v="10487"/>
    <x v="0"/>
    <m/>
    <m/>
    <n v="9"/>
    <n v="889.7"/>
    <n v="9"/>
    <n v="889.7"/>
  </r>
  <r>
    <x v="53"/>
    <n v="10485"/>
    <x v="6"/>
    <m/>
    <m/>
    <n v="10"/>
    <n v="1584"/>
    <n v="10"/>
    <n v="1584"/>
  </r>
  <r>
    <x v="54"/>
    <n v="10484"/>
    <x v="8"/>
    <m/>
    <m/>
    <n v="7"/>
    <n v="386.2"/>
    <n v="7"/>
    <n v="386.2"/>
  </r>
  <r>
    <x v="55"/>
    <n v="10486"/>
    <x v="3"/>
    <m/>
    <m/>
    <n v="12"/>
    <n v="1272"/>
    <n v="12"/>
    <n v="1272"/>
  </r>
  <r>
    <x v="55"/>
    <n v="10488"/>
    <x v="2"/>
    <m/>
    <m/>
    <n v="13"/>
    <n v="1512"/>
    <n v="13"/>
    <n v="1512"/>
  </r>
  <r>
    <x v="56"/>
    <n v="10490"/>
    <x v="7"/>
    <n v="11"/>
    <n v="3163.2"/>
    <m/>
    <m/>
    <n v="11"/>
    <n v="3163.2"/>
  </r>
  <r>
    <x v="57"/>
    <n v="10475"/>
    <x v="2"/>
    <n v="13"/>
    <n v="1505.18"/>
    <m/>
    <m/>
    <n v="13"/>
    <n v="1505.18"/>
  </r>
  <r>
    <x v="58"/>
    <n v="10496"/>
    <x v="7"/>
    <n v="14"/>
    <n v="190"/>
    <m/>
    <m/>
    <n v="14"/>
    <n v="190"/>
  </r>
  <r>
    <x v="58"/>
    <n v="10497"/>
    <x v="7"/>
    <n v="15"/>
    <n v="1380.6"/>
    <m/>
    <m/>
    <n v="15"/>
    <n v="1380.6"/>
  </r>
  <r>
    <x v="59"/>
    <n v="10491"/>
    <x v="5"/>
    <m/>
    <m/>
    <n v="19"/>
    <n v="259.5"/>
    <n v="19"/>
    <n v="259.5"/>
  </r>
  <r>
    <x v="60"/>
    <n v="10489"/>
    <x v="4"/>
    <n v="17"/>
    <n v="439.2"/>
    <m/>
    <m/>
    <n v="17"/>
    <n v="439.2"/>
  </r>
  <r>
    <x v="60"/>
    <n v="10494"/>
    <x v="6"/>
    <m/>
    <m/>
    <n v="16"/>
    <n v="912"/>
    <n v="16"/>
    <n v="912"/>
  </r>
  <r>
    <x v="61"/>
    <n v="10482"/>
    <x v="3"/>
    <m/>
    <m/>
    <n v="13"/>
    <n v="147"/>
    <n v="13"/>
    <n v="147"/>
  </r>
  <r>
    <x v="61"/>
    <n v="10493"/>
    <x v="6"/>
    <m/>
    <m/>
    <n v="18"/>
    <n v="608.4"/>
    <n v="18"/>
    <n v="608.4"/>
  </r>
  <r>
    <x v="62"/>
    <n v="10492"/>
    <x v="8"/>
    <n v="10"/>
    <n v="851.2"/>
    <m/>
    <m/>
    <n v="10"/>
    <n v="851.2"/>
  </r>
  <r>
    <x v="62"/>
    <n v="10495"/>
    <x v="8"/>
    <m/>
    <m/>
    <n v="19"/>
    <n v="278"/>
    <n v="19"/>
    <n v="278"/>
  </r>
  <r>
    <x v="62"/>
    <n v="10498"/>
    <x v="5"/>
    <m/>
    <m/>
    <n v="12"/>
    <n v="575"/>
    <n v="12"/>
    <n v="575"/>
  </r>
  <r>
    <x v="63"/>
    <n v="10499"/>
    <x v="6"/>
    <m/>
    <m/>
    <n v="7"/>
    <n v="1412"/>
    <n v="7"/>
    <n v="1412"/>
  </r>
  <r>
    <x v="63"/>
    <n v="10501"/>
    <x v="2"/>
    <n v="19"/>
    <n v="149"/>
    <m/>
    <m/>
    <n v="19"/>
    <n v="149"/>
  </r>
  <r>
    <x v="63"/>
    <n v="10503"/>
    <x v="4"/>
    <n v="9"/>
    <n v="2048.5"/>
    <m/>
    <m/>
    <n v="9"/>
    <n v="2048.5"/>
  </r>
  <r>
    <x v="64"/>
    <n v="10500"/>
    <x v="4"/>
    <n v="14"/>
    <n v="523.26"/>
    <m/>
    <m/>
    <n v="14"/>
    <n v="523.26"/>
  </r>
  <r>
    <x v="65"/>
    <n v="10504"/>
    <x v="6"/>
    <m/>
    <m/>
    <n v="15"/>
    <n v="1388.5"/>
    <n v="15"/>
    <n v="1388.5"/>
  </r>
  <r>
    <x v="66"/>
    <n v="10505"/>
    <x v="8"/>
    <m/>
    <m/>
    <n v="8"/>
    <n v="147.9"/>
    <n v="8"/>
    <n v="147.9"/>
  </r>
  <r>
    <x v="66"/>
    <n v="10511"/>
    <x v="6"/>
    <m/>
    <m/>
    <n v="15"/>
    <n v="2550"/>
    <n v="15"/>
    <n v="2550"/>
  </r>
  <r>
    <x v="67"/>
    <n v="10507"/>
    <x v="7"/>
    <n v="13"/>
    <n v="749.06"/>
    <m/>
    <m/>
    <n v="13"/>
    <n v="749.06"/>
  </r>
  <r>
    <x v="68"/>
    <n v="10512"/>
    <x v="7"/>
    <n v="10"/>
    <n v="525.29999999999995"/>
    <m/>
    <m/>
    <n v="10"/>
    <n v="525.29999999999995"/>
  </r>
  <r>
    <x v="69"/>
    <n v="10483"/>
    <x v="7"/>
    <n v="7"/>
    <n v="668.8"/>
    <m/>
    <m/>
    <n v="7"/>
    <n v="668.8"/>
  </r>
  <r>
    <x v="70"/>
    <n v="10510"/>
    <x v="4"/>
    <n v="7"/>
    <n v="4707.54"/>
    <m/>
    <m/>
    <n v="7"/>
    <n v="4707.54"/>
  </r>
  <r>
    <x v="70"/>
    <n v="10513"/>
    <x v="7"/>
    <n v="7"/>
    <n v="1942"/>
    <m/>
    <m/>
    <n v="7"/>
    <n v="1942"/>
  </r>
  <r>
    <x v="71"/>
    <n v="10502"/>
    <x v="0"/>
    <m/>
    <m/>
    <n v="17"/>
    <n v="816.3"/>
    <n v="17"/>
    <n v="816.3"/>
  </r>
  <r>
    <x v="71"/>
    <n v="10509"/>
    <x v="6"/>
    <m/>
    <m/>
    <n v="19"/>
    <n v="136.80000000000001"/>
    <n v="19"/>
    <n v="136.80000000000001"/>
  </r>
  <r>
    <x v="71"/>
    <n v="10517"/>
    <x v="8"/>
    <m/>
    <m/>
    <n v="12"/>
    <n v="352"/>
    <n v="12"/>
    <n v="352"/>
  </r>
  <r>
    <x v="72"/>
    <n v="10516"/>
    <x v="0"/>
    <m/>
    <m/>
    <n v="14"/>
    <n v="2381.0500000000002"/>
    <n v="14"/>
    <n v="2381.0500000000002"/>
  </r>
  <r>
    <x v="72"/>
    <n v="10519"/>
    <x v="4"/>
    <n v="13"/>
    <n v="2314.1999999999998"/>
    <m/>
    <m/>
    <n v="13"/>
    <n v="2314.1999999999998"/>
  </r>
  <r>
    <x v="72"/>
    <n v="10520"/>
    <x v="7"/>
    <n v="13"/>
    <n v="200"/>
    <m/>
    <m/>
    <n v="13"/>
    <n v="200"/>
  </r>
  <r>
    <x v="73"/>
    <n v="10506"/>
    <x v="2"/>
    <n v="15"/>
    <n v="415.8"/>
    <m/>
    <m/>
    <n v="15"/>
    <n v="415.8"/>
  </r>
  <r>
    <x v="73"/>
    <n v="10521"/>
    <x v="5"/>
    <m/>
    <m/>
    <n v="10"/>
    <n v="225.5"/>
    <n v="10"/>
    <n v="225.5"/>
  </r>
  <r>
    <x v="74"/>
    <n v="10518"/>
    <x v="6"/>
    <m/>
    <m/>
    <n v="10"/>
    <n v="4150.05"/>
    <n v="10"/>
    <n v="4150.05"/>
  </r>
  <r>
    <x v="75"/>
    <n v="10522"/>
    <x v="6"/>
    <n v="8"/>
    <n v="2318.2399999999998"/>
    <m/>
    <m/>
    <n v="8"/>
    <n v="2318.2399999999998"/>
  </r>
  <r>
    <x v="76"/>
    <n v="10524"/>
    <x v="3"/>
    <m/>
    <m/>
    <n v="12"/>
    <n v="3192.65"/>
    <n v="12"/>
    <n v="3192.65"/>
  </r>
  <r>
    <x v="76"/>
    <n v="10527"/>
    <x v="7"/>
    <n v="14"/>
    <n v="1503"/>
    <m/>
    <m/>
    <n v="14"/>
    <n v="1503"/>
  </r>
  <r>
    <x v="77"/>
    <n v="10528"/>
    <x v="4"/>
    <n v="16"/>
    <n v="392.2"/>
    <m/>
    <m/>
    <n v="16"/>
    <n v="392.2"/>
  </r>
  <r>
    <x v="77"/>
    <n v="10529"/>
    <x v="1"/>
    <n v="15"/>
    <n v="946"/>
    <m/>
    <m/>
    <n v="15"/>
    <n v="946"/>
  </r>
  <r>
    <x v="78"/>
    <n v="10530"/>
    <x v="8"/>
    <n v="16"/>
    <n v="4180"/>
    <m/>
    <m/>
    <n v="16"/>
    <n v="4180"/>
  </r>
  <r>
    <x v="78"/>
    <n v="10532"/>
    <x v="7"/>
    <n v="16"/>
    <n v="796.35"/>
    <m/>
    <m/>
    <n v="16"/>
    <n v="796.35"/>
  </r>
  <r>
    <x v="79"/>
    <n v="10508"/>
    <x v="3"/>
    <m/>
    <m/>
    <n v="14"/>
    <n v="240"/>
    <n v="14"/>
    <n v="240"/>
  </r>
  <r>
    <x v="80"/>
    <n v="10534"/>
    <x v="2"/>
    <m/>
    <m/>
    <n v="11"/>
    <n v="465.7"/>
    <n v="11"/>
    <n v="465.7"/>
  </r>
  <r>
    <x v="81"/>
    <n v="10526"/>
    <x v="6"/>
    <m/>
    <m/>
    <n v="8"/>
    <n v="1151.4000000000001"/>
    <n v="8"/>
    <n v="1151.4000000000001"/>
  </r>
  <r>
    <x v="82"/>
    <n v="10514"/>
    <x v="8"/>
    <m/>
    <m/>
    <n v="19"/>
    <n v="8623.4500000000007"/>
    <n v="19"/>
    <n v="8623.4500000000007"/>
  </r>
  <r>
    <x v="82"/>
    <n v="10538"/>
    <x v="2"/>
    <n v="17"/>
    <n v="139.80000000000001"/>
    <m/>
    <m/>
    <n v="17"/>
    <n v="139.80000000000001"/>
  </r>
  <r>
    <x v="83"/>
    <n v="10531"/>
    <x v="7"/>
    <n v="10"/>
    <n v="110"/>
    <m/>
    <m/>
    <n v="10"/>
    <n v="110"/>
  </r>
  <r>
    <x v="83"/>
    <n v="10537"/>
    <x v="3"/>
    <m/>
    <m/>
    <n v="9"/>
    <n v="1823.8"/>
    <n v="9"/>
    <n v="1823.8"/>
  </r>
  <r>
    <x v="84"/>
    <n v="10535"/>
    <x v="6"/>
    <m/>
    <m/>
    <n v="12"/>
    <n v="1940.85"/>
    <n v="12"/>
    <n v="1940.85"/>
  </r>
  <r>
    <x v="85"/>
    <n v="10533"/>
    <x v="5"/>
    <m/>
    <m/>
    <n v="19"/>
    <n v="2222.1999999999998"/>
    <n v="19"/>
    <n v="2222.1999999999998"/>
  </r>
  <r>
    <x v="86"/>
    <n v="10515"/>
    <x v="0"/>
    <m/>
    <m/>
    <n v="7"/>
    <n v="9921.2999999999993"/>
    <n v="7"/>
    <n v="9921.2999999999993"/>
  </r>
  <r>
    <x v="86"/>
    <n v="10525"/>
    <x v="3"/>
    <m/>
    <m/>
    <n v="11"/>
    <n v="818.4"/>
    <n v="11"/>
    <n v="818.4"/>
  </r>
  <r>
    <x v="86"/>
    <n v="10539"/>
    <x v="4"/>
    <n v="12"/>
    <n v="355.5"/>
    <m/>
    <m/>
    <n v="12"/>
    <n v="355.5"/>
  </r>
  <r>
    <x v="86"/>
    <n v="10543"/>
    <x v="5"/>
    <m/>
    <m/>
    <n v="13"/>
    <n v="1504.5"/>
    <n v="13"/>
    <n v="1504.5"/>
  </r>
  <r>
    <x v="87"/>
    <n v="10542"/>
    <x v="3"/>
    <m/>
    <m/>
    <n v="10"/>
    <n v="469.11"/>
    <n v="10"/>
    <n v="469.11"/>
  </r>
  <r>
    <x v="88"/>
    <n v="10546"/>
    <x v="3"/>
    <m/>
    <m/>
    <n v="13"/>
    <n v="2812"/>
    <n v="13"/>
    <n v="2812"/>
  </r>
  <r>
    <x v="89"/>
    <n v="10541"/>
    <x v="0"/>
    <m/>
    <m/>
    <n v="8"/>
    <n v="1946.52"/>
    <n v="8"/>
    <n v="1946.52"/>
  </r>
  <r>
    <x v="90"/>
    <n v="10523"/>
    <x v="7"/>
    <n v="16"/>
    <n v="2444.31"/>
    <m/>
    <m/>
    <n v="16"/>
    <n v="2444.31"/>
  </r>
  <r>
    <x v="90"/>
    <n v="10544"/>
    <x v="6"/>
    <m/>
    <m/>
    <n v="11"/>
    <n v="417.2"/>
    <n v="11"/>
    <n v="417.2"/>
  </r>
  <r>
    <x v="90"/>
    <n v="10549"/>
    <x v="1"/>
    <n v="17"/>
    <n v="3554.27"/>
    <m/>
    <m/>
    <n v="17"/>
    <n v="3554.27"/>
  </r>
  <r>
    <x v="91"/>
    <n v="10547"/>
    <x v="8"/>
    <m/>
    <m/>
    <n v="16"/>
    <n v="1792.8"/>
    <n v="16"/>
    <n v="1792.8"/>
  </r>
  <r>
    <x v="91"/>
    <n v="10548"/>
    <x v="8"/>
    <m/>
    <m/>
    <n v="15"/>
    <n v="240.1"/>
    <n v="15"/>
    <n v="240.1"/>
  </r>
  <r>
    <x v="92"/>
    <n v="10553"/>
    <x v="0"/>
    <m/>
    <m/>
    <n v="16"/>
    <n v="1546.3"/>
    <n v="16"/>
    <n v="1546.3"/>
  </r>
  <r>
    <x v="93"/>
    <n v="10555"/>
    <x v="4"/>
    <n v="18"/>
    <n v="2944.4"/>
    <m/>
    <m/>
    <n v="18"/>
    <n v="2944.4"/>
  </r>
  <r>
    <x v="94"/>
    <n v="10552"/>
    <x v="0"/>
    <m/>
    <m/>
    <n v="14"/>
    <n v="880.5"/>
    <n v="14"/>
    <n v="880.5"/>
  </r>
  <r>
    <x v="94"/>
    <n v="10554"/>
    <x v="6"/>
    <m/>
    <m/>
    <n v="8"/>
    <n v="1728.52"/>
    <n v="8"/>
    <n v="1728.52"/>
  </r>
  <r>
    <x v="95"/>
    <n v="10536"/>
    <x v="8"/>
    <n v="8"/>
    <n v="1645"/>
    <m/>
    <m/>
    <n v="8"/>
    <n v="1645"/>
  </r>
  <r>
    <x v="95"/>
    <n v="10550"/>
    <x v="7"/>
    <n v="13"/>
    <n v="683.3"/>
    <m/>
    <m/>
    <n v="13"/>
    <n v="683.3"/>
  </r>
  <r>
    <x v="95"/>
    <n v="10551"/>
    <x v="6"/>
    <m/>
    <m/>
    <n v="10"/>
    <n v="1677.3"/>
    <n v="10"/>
    <n v="1677.3"/>
  </r>
  <r>
    <x v="95"/>
    <n v="10557"/>
    <x v="2"/>
    <n v="10"/>
    <n v="1152.5"/>
    <m/>
    <m/>
    <n v="10"/>
    <n v="1152.5"/>
  </r>
  <r>
    <x v="96"/>
    <n v="10560"/>
    <x v="5"/>
    <m/>
    <m/>
    <n v="8"/>
    <n v="1072.42"/>
    <n v="8"/>
    <n v="1072.42"/>
  </r>
  <r>
    <x v="96"/>
    <n v="10561"/>
    <x v="0"/>
    <m/>
    <m/>
    <n v="15"/>
    <n v="2844.5"/>
    <n v="15"/>
    <n v="2844.5"/>
  </r>
  <r>
    <x v="97"/>
    <n v="10558"/>
    <x v="3"/>
    <m/>
    <m/>
    <n v="17"/>
    <n v="2142.9"/>
    <n v="17"/>
    <n v="2142.9"/>
  </r>
  <r>
    <x v="98"/>
    <n v="10562"/>
    <x v="3"/>
    <m/>
    <m/>
    <n v="11"/>
    <n v="488.7"/>
    <n v="11"/>
    <n v="488.7"/>
  </r>
  <r>
    <x v="99"/>
    <n v="10540"/>
    <x v="8"/>
    <m/>
    <m/>
    <n v="17"/>
    <n v="10191.700000000001"/>
    <n v="17"/>
    <n v="10191.700000000001"/>
  </r>
  <r>
    <x v="99"/>
    <n v="10556"/>
    <x v="0"/>
    <m/>
    <m/>
    <n v="11"/>
    <n v="835.2"/>
    <n v="11"/>
    <n v="835.2"/>
  </r>
  <r>
    <x v="99"/>
    <n v="10559"/>
    <x v="4"/>
    <n v="12"/>
    <n v="520.41"/>
    <m/>
    <m/>
    <n v="12"/>
    <n v="520.41"/>
  </r>
  <r>
    <x v="100"/>
    <n v="10564"/>
    <x v="6"/>
    <m/>
    <m/>
    <n v="13"/>
    <n v="1234.05"/>
    <n v="13"/>
    <n v="1234.05"/>
  </r>
  <r>
    <x v="101"/>
    <n v="10567"/>
    <x v="3"/>
    <m/>
    <m/>
    <n v="14"/>
    <n v="2519"/>
    <n v="14"/>
    <n v="2519"/>
  </r>
  <r>
    <x v="102"/>
    <n v="10565"/>
    <x v="5"/>
    <m/>
    <m/>
    <n v="14"/>
    <n v="639.9"/>
    <n v="14"/>
    <n v="639.9"/>
  </r>
  <r>
    <x v="102"/>
    <n v="10566"/>
    <x v="2"/>
    <n v="8"/>
    <n v="1761"/>
    <m/>
    <m/>
    <n v="8"/>
    <n v="1761"/>
  </r>
  <r>
    <x v="103"/>
    <n v="10570"/>
    <x v="8"/>
    <m/>
    <m/>
    <n v="12"/>
    <n v="2465.25"/>
    <n v="12"/>
    <n v="2465.25"/>
  </r>
  <r>
    <x v="104"/>
    <n v="10573"/>
    <x v="7"/>
    <n v="18"/>
    <n v="2082"/>
    <m/>
    <m/>
    <n v="18"/>
    <n v="2082"/>
  </r>
  <r>
    <x v="105"/>
    <n v="10563"/>
    <x v="0"/>
    <m/>
    <m/>
    <n v="16"/>
    <n v="965"/>
    <n v="16"/>
    <n v="965"/>
  </r>
  <r>
    <x v="106"/>
    <n v="10572"/>
    <x v="8"/>
    <m/>
    <m/>
    <n v="11"/>
    <n v="1501.08"/>
    <n v="11"/>
    <n v="1501.08"/>
  </r>
  <r>
    <x v="107"/>
    <n v="10545"/>
    <x v="5"/>
    <m/>
    <m/>
    <n v="7"/>
    <n v="210"/>
    <n v="7"/>
    <n v="210"/>
  </r>
  <r>
    <x v="108"/>
    <n v="10574"/>
    <x v="6"/>
    <m/>
    <m/>
    <n v="18"/>
    <n v="764.3"/>
    <n v="18"/>
    <n v="764.3"/>
  </r>
  <r>
    <x v="108"/>
    <n v="10575"/>
    <x v="1"/>
    <n v="8"/>
    <n v="2147.4"/>
    <m/>
    <m/>
    <n v="8"/>
    <n v="2147.4"/>
  </r>
  <r>
    <x v="108"/>
    <n v="10576"/>
    <x v="8"/>
    <n v="12"/>
    <n v="838.45"/>
    <m/>
    <m/>
    <n v="12"/>
    <n v="838.45"/>
  </r>
  <r>
    <x v="108"/>
    <n v="10577"/>
    <x v="2"/>
    <n v="17"/>
    <n v="569"/>
    <m/>
    <m/>
    <n v="17"/>
    <n v="569"/>
  </r>
  <r>
    <x v="109"/>
    <n v="10580"/>
    <x v="6"/>
    <m/>
    <m/>
    <n v="7"/>
    <n v="1013.74"/>
    <n v="7"/>
    <n v="1013.74"/>
  </r>
  <r>
    <x v="110"/>
    <n v="10581"/>
    <x v="8"/>
    <m/>
    <m/>
    <n v="9"/>
    <n v="310"/>
    <n v="9"/>
    <n v="310"/>
  </r>
  <r>
    <x v="111"/>
    <n v="10571"/>
    <x v="5"/>
    <m/>
    <m/>
    <n v="18"/>
    <n v="550.59"/>
    <n v="18"/>
    <n v="550.59"/>
  </r>
  <r>
    <x v="111"/>
    <n v="10579"/>
    <x v="3"/>
    <m/>
    <m/>
    <n v="12"/>
    <n v="317.75"/>
    <n v="12"/>
    <n v="317.75"/>
  </r>
  <r>
    <x v="111"/>
    <n v="10583"/>
    <x v="0"/>
    <m/>
    <m/>
    <n v="18"/>
    <n v="2237.5"/>
    <n v="18"/>
    <n v="2237.5"/>
  </r>
  <r>
    <x v="111"/>
    <n v="10584"/>
    <x v="6"/>
    <m/>
    <m/>
    <n v="9"/>
    <n v="593.75"/>
    <n v="9"/>
    <n v="593.75"/>
  </r>
  <r>
    <x v="112"/>
    <n v="10568"/>
    <x v="8"/>
    <m/>
    <m/>
    <n v="17"/>
    <n v="155"/>
    <n v="17"/>
    <n v="155"/>
  </r>
  <r>
    <x v="112"/>
    <n v="10586"/>
    <x v="2"/>
    <n v="11"/>
    <n v="23.8"/>
    <m/>
    <m/>
    <n v="11"/>
    <n v="23.8"/>
  </r>
  <r>
    <x v="112"/>
    <n v="10587"/>
    <x v="3"/>
    <m/>
    <m/>
    <n v="7"/>
    <n v="807.38"/>
    <n v="7"/>
    <n v="807.38"/>
  </r>
  <r>
    <x v="113"/>
    <n v="10585"/>
    <x v="7"/>
    <n v="18"/>
    <n v="142.5"/>
    <m/>
    <m/>
    <n v="18"/>
    <n v="142.5"/>
  </r>
  <r>
    <x v="113"/>
    <n v="10588"/>
    <x v="0"/>
    <m/>
    <m/>
    <n v="16"/>
    <n v="3120"/>
    <n v="16"/>
    <n v="3120"/>
  </r>
  <r>
    <x v="114"/>
    <n v="10569"/>
    <x v="1"/>
    <n v="7"/>
    <n v="890"/>
    <m/>
    <m/>
    <n v="7"/>
    <n v="890"/>
  </r>
  <r>
    <x v="115"/>
    <n v="10582"/>
    <x v="8"/>
    <m/>
    <m/>
    <n v="19"/>
    <n v="330"/>
    <n v="19"/>
    <n v="330"/>
  </r>
  <r>
    <x v="115"/>
    <n v="10589"/>
    <x v="5"/>
    <m/>
    <m/>
    <n v="14"/>
    <n v="72"/>
    <n v="14"/>
    <n v="72"/>
  </r>
  <r>
    <x v="115"/>
    <n v="10590"/>
    <x v="6"/>
    <m/>
    <m/>
    <n v="7"/>
    <n v="1101"/>
    <n v="7"/>
    <n v="1101"/>
  </r>
  <r>
    <x v="115"/>
    <n v="10595"/>
    <x v="0"/>
    <m/>
    <m/>
    <n v="8"/>
    <n v="4725"/>
    <n v="8"/>
    <n v="4725"/>
  </r>
  <r>
    <x v="116"/>
    <n v="10591"/>
    <x v="3"/>
    <m/>
    <m/>
    <n v="16"/>
    <n v="812.5"/>
    <n v="16"/>
    <n v="812.5"/>
  </r>
  <r>
    <x v="116"/>
    <n v="10592"/>
    <x v="8"/>
    <m/>
    <m/>
    <n v="12"/>
    <n v="516.46"/>
    <n v="12"/>
    <n v="516.46"/>
  </r>
  <r>
    <x v="116"/>
    <n v="10594"/>
    <x v="8"/>
    <m/>
    <m/>
    <n v="12"/>
    <n v="565.5"/>
    <n v="12"/>
    <n v="565.5"/>
  </r>
  <r>
    <x v="117"/>
    <n v="10597"/>
    <x v="7"/>
    <n v="10"/>
    <n v="718.08"/>
    <m/>
    <m/>
    <n v="10"/>
    <n v="718.08"/>
  </r>
  <r>
    <x v="117"/>
    <n v="10598"/>
    <x v="3"/>
    <m/>
    <m/>
    <n v="19"/>
    <n v="2388.5"/>
    <n v="19"/>
    <n v="2388.5"/>
  </r>
  <r>
    <x v="118"/>
    <n v="10599"/>
    <x v="4"/>
    <n v="15"/>
    <n v="493"/>
    <m/>
    <m/>
    <n v="15"/>
    <n v="493"/>
  </r>
  <r>
    <x v="118"/>
    <n v="10600"/>
    <x v="6"/>
    <n v="17"/>
    <n v="479.8"/>
    <m/>
    <m/>
    <n v="17"/>
    <n v="479.8"/>
  </r>
  <r>
    <x v="119"/>
    <n v="10601"/>
    <x v="7"/>
    <n v="8"/>
    <n v="2285"/>
    <m/>
    <m/>
    <n v="8"/>
    <n v="2285"/>
  </r>
  <r>
    <x v="119"/>
    <n v="10602"/>
    <x v="5"/>
    <m/>
    <m/>
    <n v="13"/>
    <n v="48.75"/>
    <n v="13"/>
    <n v="48.75"/>
  </r>
  <r>
    <x v="120"/>
    <n v="10578"/>
    <x v="6"/>
    <m/>
    <m/>
    <n v="11"/>
    <n v="477"/>
    <n v="11"/>
    <n v="477"/>
  </r>
  <r>
    <x v="120"/>
    <n v="10607"/>
    <x v="1"/>
    <n v="10"/>
    <n v="6475.4"/>
    <m/>
    <m/>
    <n v="10"/>
    <n v="6475.4"/>
  </r>
  <r>
    <x v="121"/>
    <n v="10604"/>
    <x v="3"/>
    <m/>
    <m/>
    <n v="14"/>
    <n v="230.85"/>
    <n v="14"/>
    <n v="230.85"/>
  </r>
  <r>
    <x v="121"/>
    <n v="10605"/>
    <x v="3"/>
    <m/>
    <m/>
    <n v="7"/>
    <n v="4109.6899999999996"/>
    <n v="7"/>
    <n v="4109.6899999999996"/>
  </r>
  <r>
    <x v="122"/>
    <n v="10609"/>
    <x v="7"/>
    <n v="17"/>
    <n v="424"/>
    <m/>
    <m/>
    <n v="17"/>
    <n v="424"/>
  </r>
  <r>
    <x v="123"/>
    <n v="10606"/>
    <x v="6"/>
    <m/>
    <m/>
    <n v="7"/>
    <n v="1130.4000000000001"/>
    <n v="7"/>
    <n v="1130.4000000000001"/>
  </r>
  <r>
    <x v="124"/>
    <n v="10608"/>
    <x v="6"/>
    <m/>
    <m/>
    <n v="15"/>
    <n v="1064"/>
    <n v="15"/>
    <n v="1064"/>
  </r>
  <r>
    <x v="124"/>
    <n v="10611"/>
    <x v="4"/>
    <n v="14"/>
    <n v="808"/>
    <m/>
    <m/>
    <n v="14"/>
    <n v="808"/>
  </r>
  <r>
    <x v="124"/>
    <n v="10612"/>
    <x v="3"/>
    <m/>
    <m/>
    <n v="18"/>
    <n v="6375"/>
    <n v="18"/>
    <n v="6375"/>
  </r>
  <r>
    <x v="124"/>
    <n v="10613"/>
    <x v="6"/>
    <m/>
    <m/>
    <n v="10"/>
    <n v="353.2"/>
    <n v="10"/>
    <n v="353.2"/>
  </r>
  <r>
    <x v="124"/>
    <n v="10614"/>
    <x v="5"/>
    <m/>
    <m/>
    <n v="12"/>
    <n v="464"/>
    <n v="12"/>
    <n v="464"/>
  </r>
  <r>
    <x v="125"/>
    <n v="10617"/>
    <x v="6"/>
    <m/>
    <m/>
    <n v="15"/>
    <n v="1402.5"/>
    <n v="15"/>
    <n v="1402.5"/>
  </r>
  <r>
    <x v="126"/>
    <n v="10616"/>
    <x v="3"/>
    <m/>
    <m/>
    <n v="13"/>
    <n v="4806.99"/>
    <n v="13"/>
    <n v="4806.99"/>
  </r>
  <r>
    <x v="127"/>
    <n v="10610"/>
    <x v="5"/>
    <m/>
    <m/>
    <n v="9"/>
    <n v="299.25"/>
    <n v="9"/>
    <n v="299.25"/>
  </r>
  <r>
    <x v="127"/>
    <n v="10615"/>
    <x v="0"/>
    <m/>
    <m/>
    <n v="19"/>
    <n v="120"/>
    <n v="19"/>
    <n v="120"/>
  </r>
  <r>
    <x v="128"/>
    <n v="10619"/>
    <x v="8"/>
    <n v="17"/>
    <n v="1260"/>
    <m/>
    <m/>
    <n v="17"/>
    <n v="1260"/>
  </r>
  <r>
    <x v="129"/>
    <n v="10603"/>
    <x v="5"/>
    <m/>
    <m/>
    <n v="8"/>
    <n v="1483"/>
    <n v="8"/>
    <n v="1483"/>
  </r>
  <r>
    <x v="129"/>
    <n v="10618"/>
    <x v="3"/>
    <m/>
    <m/>
    <n v="19"/>
    <n v="2697.5"/>
    <n v="19"/>
    <n v="2697.5"/>
  </r>
  <r>
    <x v="130"/>
    <n v="10621"/>
    <x v="6"/>
    <m/>
    <m/>
    <n v="9"/>
    <n v="758.5"/>
    <n v="9"/>
    <n v="758.5"/>
  </r>
  <r>
    <x v="130"/>
    <n v="10622"/>
    <x v="6"/>
    <m/>
    <m/>
    <n v="12"/>
    <n v="560"/>
    <n v="12"/>
    <n v="560"/>
  </r>
  <r>
    <x v="131"/>
    <n v="10596"/>
    <x v="5"/>
    <m/>
    <m/>
    <n v="10"/>
    <n v="1180.8800000000001"/>
    <n v="10"/>
    <n v="1180.8800000000001"/>
  </r>
  <r>
    <x v="131"/>
    <n v="10623"/>
    <x v="5"/>
    <m/>
    <m/>
    <n v="11"/>
    <n v="1336.95"/>
    <n v="11"/>
    <n v="1336.95"/>
  </r>
  <r>
    <x v="132"/>
    <n v="10593"/>
    <x v="7"/>
    <n v="14"/>
    <n v="1994.4"/>
    <m/>
    <m/>
    <n v="14"/>
    <n v="1994.4"/>
  </r>
  <r>
    <x v="133"/>
    <n v="10620"/>
    <x v="0"/>
    <m/>
    <m/>
    <n v="13"/>
    <n v="57.5"/>
    <n v="13"/>
    <n v="57.5"/>
  </r>
  <r>
    <x v="133"/>
    <n v="10625"/>
    <x v="8"/>
    <m/>
    <m/>
    <n v="12"/>
    <n v="479.75"/>
    <n v="12"/>
    <n v="479.75"/>
  </r>
  <r>
    <x v="134"/>
    <n v="10631"/>
    <x v="5"/>
    <m/>
    <m/>
    <n v="15"/>
    <n v="55.8"/>
    <n v="15"/>
    <n v="55.8"/>
  </r>
  <r>
    <x v="135"/>
    <n v="10633"/>
    <x v="7"/>
    <n v="17"/>
    <n v="5510.59"/>
    <m/>
    <m/>
    <n v="17"/>
    <n v="5510.59"/>
  </r>
  <r>
    <x v="136"/>
    <n v="10624"/>
    <x v="6"/>
    <m/>
    <m/>
    <n v="10"/>
    <n v="1393.24"/>
    <n v="10"/>
    <n v="1393.24"/>
  </r>
  <r>
    <x v="136"/>
    <n v="10630"/>
    <x v="3"/>
    <m/>
    <m/>
    <n v="7"/>
    <n v="903.6"/>
    <n v="7"/>
    <n v="903.6"/>
  </r>
  <r>
    <x v="136"/>
    <n v="10632"/>
    <x v="5"/>
    <m/>
    <m/>
    <n v="15"/>
    <n v="589"/>
    <n v="15"/>
    <n v="589"/>
  </r>
  <r>
    <x v="137"/>
    <n v="10626"/>
    <x v="3"/>
    <m/>
    <m/>
    <n v="16"/>
    <n v="1503.6"/>
    <n v="16"/>
    <n v="1503.6"/>
  </r>
  <r>
    <x v="137"/>
    <n v="10628"/>
    <x v="6"/>
    <m/>
    <m/>
    <n v="7"/>
    <n v="450"/>
    <n v="7"/>
    <n v="450"/>
  </r>
  <r>
    <x v="137"/>
    <n v="10629"/>
    <x v="6"/>
    <m/>
    <m/>
    <n v="7"/>
    <n v="2775.05"/>
    <n v="7"/>
    <n v="2775.05"/>
  </r>
  <r>
    <x v="138"/>
    <n v="10627"/>
    <x v="5"/>
    <m/>
    <m/>
    <n v="15"/>
    <n v="1185.75"/>
    <n v="15"/>
    <n v="1185.75"/>
  </r>
  <r>
    <x v="138"/>
    <n v="10634"/>
    <x v="6"/>
    <m/>
    <m/>
    <n v="7"/>
    <n v="4985.5"/>
    <n v="7"/>
    <n v="4985.5"/>
  </r>
  <r>
    <x v="138"/>
    <n v="10635"/>
    <x v="5"/>
    <m/>
    <m/>
    <n v="10"/>
    <n v="1326.22"/>
    <n v="10"/>
    <n v="1326.22"/>
  </r>
  <r>
    <x v="139"/>
    <n v="10636"/>
    <x v="6"/>
    <m/>
    <m/>
    <n v="8"/>
    <n v="629.5"/>
    <n v="8"/>
    <n v="629.5"/>
  </r>
  <r>
    <x v="139"/>
    <n v="10637"/>
    <x v="4"/>
    <n v="16"/>
    <n v="2761.94"/>
    <m/>
    <m/>
    <n v="16"/>
    <n v="2761.94"/>
  </r>
  <r>
    <x v="139"/>
    <n v="10641"/>
    <x v="6"/>
    <m/>
    <m/>
    <n v="7"/>
    <n v="2054"/>
    <n v="7"/>
    <n v="2054"/>
  </r>
  <r>
    <x v="140"/>
    <n v="10639"/>
    <x v="7"/>
    <n v="11"/>
    <n v="500"/>
    <m/>
    <m/>
    <n v="11"/>
    <n v="500"/>
  </r>
  <r>
    <x v="141"/>
    <n v="10640"/>
    <x v="6"/>
    <m/>
    <m/>
    <n v="12"/>
    <n v="708.75"/>
    <n v="12"/>
    <n v="708.75"/>
  </r>
  <r>
    <x v="142"/>
    <n v="10649"/>
    <x v="1"/>
    <n v="7"/>
    <n v="1434"/>
    <m/>
    <m/>
    <n v="7"/>
    <n v="1434"/>
  </r>
  <r>
    <x v="143"/>
    <n v="10638"/>
    <x v="8"/>
    <m/>
    <m/>
    <n v="18"/>
    <n v="2720.05"/>
    <n v="18"/>
    <n v="2720.05"/>
  </r>
  <r>
    <x v="143"/>
    <n v="10644"/>
    <x v="8"/>
    <m/>
    <m/>
    <n v="9"/>
    <n v="1371.8"/>
    <n v="9"/>
    <n v="1371.8"/>
  </r>
  <r>
    <x v="144"/>
    <n v="10643"/>
    <x v="4"/>
    <n v="12"/>
    <n v="814.5"/>
    <m/>
    <m/>
    <n v="12"/>
    <n v="814.5"/>
  </r>
  <r>
    <x v="144"/>
    <n v="10645"/>
    <x v="6"/>
    <m/>
    <m/>
    <n v="17"/>
    <n v="1535"/>
    <n v="17"/>
    <n v="1535"/>
  </r>
  <r>
    <x v="145"/>
    <n v="10646"/>
    <x v="2"/>
    <n v="8"/>
    <n v="1446"/>
    <m/>
    <m/>
    <n v="8"/>
    <n v="1446"/>
  </r>
  <r>
    <x v="145"/>
    <n v="10647"/>
    <x v="6"/>
    <m/>
    <m/>
    <n v="13"/>
    <n v="636"/>
    <n v="13"/>
    <n v="636"/>
  </r>
  <r>
    <x v="145"/>
    <n v="10650"/>
    <x v="1"/>
    <n v="12"/>
    <n v="1779.2"/>
    <m/>
    <m/>
    <n v="12"/>
    <n v="1779.2"/>
  </r>
  <r>
    <x v="146"/>
    <n v="10642"/>
    <x v="7"/>
    <n v="12"/>
    <n v="696"/>
    <m/>
    <m/>
    <n v="12"/>
    <n v="696"/>
  </r>
  <r>
    <x v="147"/>
    <n v="10652"/>
    <x v="6"/>
    <m/>
    <m/>
    <n v="15"/>
    <n v="318.83999999999997"/>
    <n v="15"/>
    <n v="318.83999999999997"/>
  </r>
  <r>
    <x v="147"/>
    <n v="10658"/>
    <x v="6"/>
    <m/>
    <m/>
    <n v="7"/>
    <n v="4464.6000000000004"/>
    <n v="7"/>
    <n v="4464.6000000000004"/>
  </r>
  <r>
    <x v="148"/>
    <n v="10648"/>
    <x v="1"/>
    <n v="13"/>
    <n v="372.37"/>
    <m/>
    <m/>
    <n v="13"/>
    <n v="372.37"/>
  </r>
  <r>
    <x v="149"/>
    <n v="10656"/>
    <x v="4"/>
    <n v="19"/>
    <n v="604.21"/>
    <m/>
    <m/>
    <n v="19"/>
    <n v="604.21"/>
  </r>
  <r>
    <x v="149"/>
    <n v="10659"/>
    <x v="7"/>
    <n v="12"/>
    <n v="1227.02"/>
    <m/>
    <m/>
    <n v="12"/>
    <n v="1227.02"/>
  </r>
  <r>
    <x v="150"/>
    <n v="10651"/>
    <x v="5"/>
    <m/>
    <m/>
    <n v="7"/>
    <n v="397.8"/>
    <n v="7"/>
    <n v="397.8"/>
  </r>
  <r>
    <x v="150"/>
    <n v="10654"/>
    <x v="1"/>
    <n v="7"/>
    <n v="601.83000000000004"/>
    <m/>
    <m/>
    <n v="7"/>
    <n v="601.83000000000004"/>
  </r>
  <r>
    <x v="150"/>
    <n v="10655"/>
    <x v="3"/>
    <m/>
    <m/>
    <n v="12"/>
    <n v="154.4"/>
    <n v="12"/>
    <n v="154.4"/>
  </r>
  <r>
    <x v="151"/>
    <n v="10657"/>
    <x v="0"/>
    <m/>
    <m/>
    <n v="12"/>
    <n v="4371.6000000000004"/>
    <n v="12"/>
    <n v="4371.6000000000004"/>
  </r>
  <r>
    <x v="151"/>
    <n v="10661"/>
    <x v="7"/>
    <n v="9"/>
    <n v="562.6"/>
    <m/>
    <m/>
    <n v="9"/>
    <n v="562.6"/>
  </r>
  <r>
    <x v="152"/>
    <n v="10665"/>
    <x v="3"/>
    <m/>
    <m/>
    <n v="11"/>
    <n v="1295"/>
    <n v="11"/>
    <n v="1295"/>
  </r>
  <r>
    <x v="153"/>
    <n v="10662"/>
    <x v="8"/>
    <m/>
    <m/>
    <n v="9"/>
    <n v="125"/>
    <n v="9"/>
    <n v="125"/>
  </r>
  <r>
    <x v="153"/>
    <n v="10670"/>
    <x v="6"/>
    <m/>
    <m/>
    <n v="17"/>
    <n v="2301.75"/>
    <n v="17"/>
    <n v="2301.75"/>
  </r>
  <r>
    <x v="154"/>
    <n v="10653"/>
    <x v="3"/>
    <m/>
    <m/>
    <n v="13"/>
    <n v="1083.1500000000001"/>
    <n v="13"/>
    <n v="1083.1500000000001"/>
  </r>
  <r>
    <x v="154"/>
    <n v="10664"/>
    <x v="3"/>
    <m/>
    <m/>
    <n v="9"/>
    <n v="1288.3900000000001"/>
    <n v="9"/>
    <n v="1288.3900000000001"/>
  </r>
  <r>
    <x v="154"/>
    <n v="10667"/>
    <x v="7"/>
    <n v="19"/>
    <n v="1536.8"/>
    <m/>
    <m/>
    <n v="19"/>
    <n v="1536.8"/>
  </r>
  <r>
    <x v="154"/>
    <n v="10673"/>
    <x v="0"/>
    <m/>
    <m/>
    <n v="16"/>
    <n v="412.35"/>
    <n v="16"/>
    <n v="412.35"/>
  </r>
  <r>
    <x v="155"/>
    <n v="10666"/>
    <x v="7"/>
    <n v="17"/>
    <n v="4666.9399999999996"/>
    <m/>
    <m/>
    <n v="17"/>
    <n v="4666.9399999999996"/>
  </r>
  <r>
    <x v="155"/>
    <n v="10669"/>
    <x v="0"/>
    <m/>
    <m/>
    <n v="17"/>
    <n v="570"/>
    <n v="17"/>
    <n v="570"/>
  </r>
  <r>
    <x v="156"/>
    <n v="10668"/>
    <x v="3"/>
    <m/>
    <m/>
    <n v="19"/>
    <n v="625.27"/>
    <n v="19"/>
    <n v="625.27"/>
  </r>
  <r>
    <x v="156"/>
    <n v="10675"/>
    <x v="1"/>
    <n v="15"/>
    <n v="1423"/>
    <m/>
    <m/>
    <n v="15"/>
    <n v="1423"/>
  </r>
  <r>
    <x v="157"/>
    <n v="10671"/>
    <x v="3"/>
    <m/>
    <m/>
    <n v="15"/>
    <n v="920.1"/>
    <n v="15"/>
    <n v="920.1"/>
  </r>
  <r>
    <x v="158"/>
    <n v="10672"/>
    <x v="2"/>
    <n v="8"/>
    <n v="3815.25"/>
    <m/>
    <m/>
    <n v="8"/>
    <n v="3815.25"/>
  </r>
  <r>
    <x v="158"/>
    <n v="10677"/>
    <x v="3"/>
    <m/>
    <m/>
    <n v="16"/>
    <n v="813.36"/>
    <n v="16"/>
    <n v="813.36"/>
  </r>
  <r>
    <x v="158"/>
    <n v="10680"/>
    <x v="3"/>
    <m/>
    <m/>
    <n v="9"/>
    <n v="1261.8800000000001"/>
    <n v="9"/>
    <n v="1261.8800000000001"/>
  </r>
  <r>
    <x v="159"/>
    <n v="10676"/>
    <x v="0"/>
    <m/>
    <m/>
    <n v="17"/>
    <n v="534.85"/>
    <n v="17"/>
    <n v="534.85"/>
  </r>
  <r>
    <x v="160"/>
    <n v="10674"/>
    <x v="6"/>
    <n v="19"/>
    <n v="45"/>
    <m/>
    <m/>
    <n v="19"/>
    <n v="45"/>
  </r>
  <r>
    <x v="160"/>
    <n v="10679"/>
    <x v="5"/>
    <m/>
    <m/>
    <n v="18"/>
    <n v="660"/>
    <n v="18"/>
    <n v="660"/>
  </r>
  <r>
    <x v="160"/>
    <n v="10681"/>
    <x v="8"/>
    <m/>
    <m/>
    <n v="14"/>
    <n v="1287.4000000000001"/>
    <n v="14"/>
    <n v="1287.4000000000001"/>
  </r>
  <r>
    <x v="160"/>
    <n v="10684"/>
    <x v="8"/>
    <m/>
    <m/>
    <n v="18"/>
    <n v="1768"/>
    <n v="18"/>
    <n v="1768"/>
  </r>
  <r>
    <x v="161"/>
    <n v="10682"/>
    <x v="8"/>
    <m/>
    <m/>
    <n v="11"/>
    <n v="375.5"/>
    <n v="11"/>
    <n v="375.5"/>
  </r>
  <r>
    <x v="161"/>
    <n v="10683"/>
    <x v="0"/>
    <m/>
    <m/>
    <n v="17"/>
    <n v="63"/>
    <n v="17"/>
    <n v="63"/>
  </r>
  <r>
    <x v="162"/>
    <n v="10663"/>
    <x v="0"/>
    <m/>
    <m/>
    <n v="8"/>
    <n v="1930.4"/>
    <n v="8"/>
    <n v="1930.4"/>
  </r>
  <r>
    <x v="162"/>
    <n v="10685"/>
    <x v="6"/>
    <m/>
    <m/>
    <n v="17"/>
    <n v="801.1"/>
    <n v="17"/>
    <n v="801.1"/>
  </r>
  <r>
    <x v="162"/>
    <n v="10690"/>
    <x v="3"/>
    <m/>
    <m/>
    <n v="8"/>
    <n v="862.5"/>
    <n v="8"/>
    <n v="862.5"/>
  </r>
  <r>
    <x v="163"/>
    <n v="10688"/>
    <x v="6"/>
    <m/>
    <m/>
    <n v="14"/>
    <n v="3160.6"/>
    <n v="14"/>
    <n v="3160.6"/>
  </r>
  <r>
    <x v="163"/>
    <n v="10689"/>
    <x v="3"/>
    <m/>
    <m/>
    <n v="14"/>
    <n v="472.5"/>
    <n v="14"/>
    <n v="472.5"/>
  </r>
  <r>
    <x v="164"/>
    <n v="10686"/>
    <x v="0"/>
    <m/>
    <m/>
    <n v="12"/>
    <n v="1404.45"/>
    <n v="12"/>
    <n v="1404.45"/>
  </r>
  <r>
    <x v="165"/>
    <n v="10694"/>
    <x v="5"/>
    <m/>
    <m/>
    <n v="9"/>
    <n v="4825"/>
    <n v="9"/>
    <n v="4825"/>
  </r>
  <r>
    <x v="166"/>
    <n v="10693"/>
    <x v="8"/>
    <m/>
    <m/>
    <n v="19"/>
    <n v="2071.1999999999998"/>
    <n v="19"/>
    <n v="2071.1999999999998"/>
  </r>
  <r>
    <x v="167"/>
    <n v="10692"/>
    <x v="6"/>
    <m/>
    <m/>
    <n v="11"/>
    <n v="878"/>
    <n v="11"/>
    <n v="878"/>
  </r>
  <r>
    <x v="167"/>
    <n v="10699"/>
    <x v="8"/>
    <m/>
    <m/>
    <n v="17"/>
    <n v="114"/>
    <n v="17"/>
    <n v="114"/>
  </r>
  <r>
    <x v="168"/>
    <n v="10695"/>
    <x v="7"/>
    <n v="8"/>
    <n v="642"/>
    <m/>
    <m/>
    <n v="8"/>
    <n v="642"/>
  </r>
  <r>
    <x v="168"/>
    <n v="10696"/>
    <x v="5"/>
    <m/>
    <m/>
    <n v="13"/>
    <n v="996"/>
    <n v="13"/>
    <n v="996"/>
  </r>
  <r>
    <x v="168"/>
    <n v="10697"/>
    <x v="8"/>
    <m/>
    <m/>
    <n v="16"/>
    <n v="805.43"/>
    <n v="16"/>
    <n v="805.43"/>
  </r>
  <r>
    <x v="169"/>
    <n v="10660"/>
    <x v="5"/>
    <m/>
    <m/>
    <n v="13"/>
    <n v="1701"/>
    <n v="13"/>
    <n v="1701"/>
  </r>
  <r>
    <x v="169"/>
    <n v="10701"/>
    <x v="4"/>
    <n v="18"/>
    <n v="2864.5"/>
    <m/>
    <m/>
    <n v="18"/>
    <n v="2864.5"/>
  </r>
  <r>
    <x v="170"/>
    <n v="10678"/>
    <x v="7"/>
    <n v="9"/>
    <n v="5256.5"/>
    <m/>
    <m/>
    <n v="9"/>
    <n v="5256.5"/>
  </r>
  <r>
    <x v="170"/>
    <n v="10700"/>
    <x v="8"/>
    <m/>
    <m/>
    <n v="7"/>
    <n v="1638.4"/>
    <n v="7"/>
    <n v="1638.4"/>
  </r>
  <r>
    <x v="171"/>
    <n v="10698"/>
    <x v="6"/>
    <m/>
    <m/>
    <n v="18"/>
    <n v="3436.45"/>
    <n v="18"/>
    <n v="3436.45"/>
  </r>
  <r>
    <x v="172"/>
    <n v="10703"/>
    <x v="4"/>
    <n v="10"/>
    <n v="2545"/>
    <m/>
    <m/>
    <n v="10"/>
    <n v="2545"/>
  </r>
  <r>
    <x v="173"/>
    <n v="10702"/>
    <x v="6"/>
    <m/>
    <m/>
    <n v="17"/>
    <n v="330"/>
    <n v="17"/>
    <n v="330"/>
  </r>
  <r>
    <x v="173"/>
    <n v="10706"/>
    <x v="5"/>
    <m/>
    <m/>
    <n v="17"/>
    <n v="1893"/>
    <n v="17"/>
    <n v="1893"/>
  </r>
  <r>
    <x v="174"/>
    <n v="10691"/>
    <x v="0"/>
    <m/>
    <m/>
    <n v="12"/>
    <n v="10164.799999999999"/>
    <n v="12"/>
    <n v="10164.799999999999"/>
  </r>
  <r>
    <x v="175"/>
    <n v="10707"/>
    <x v="6"/>
    <m/>
    <m/>
    <n v="11"/>
    <n v="1641"/>
    <n v="11"/>
    <n v="1641"/>
  </r>
  <r>
    <x v="175"/>
    <n v="10710"/>
    <x v="3"/>
    <m/>
    <m/>
    <n v="16"/>
    <n v="93.5"/>
    <n v="16"/>
    <n v="93.5"/>
  </r>
  <r>
    <x v="176"/>
    <n v="10713"/>
    <x v="3"/>
    <m/>
    <m/>
    <n v="9"/>
    <n v="2827.9"/>
    <n v="9"/>
    <n v="2827.9"/>
  </r>
  <r>
    <x v="177"/>
    <n v="10714"/>
    <x v="1"/>
    <n v="8"/>
    <n v="2205.75"/>
    <m/>
    <m/>
    <n v="8"/>
    <n v="2205.75"/>
  </r>
  <r>
    <x v="177"/>
    <n v="10716"/>
    <x v="6"/>
    <m/>
    <m/>
    <n v="17"/>
    <n v="706"/>
    <n v="17"/>
    <n v="706"/>
  </r>
  <r>
    <x v="178"/>
    <n v="10711"/>
    <x v="1"/>
    <n v="11"/>
    <n v="4451.7"/>
    <m/>
    <m/>
    <n v="11"/>
    <n v="4451.7"/>
  </r>
  <r>
    <x v="178"/>
    <n v="10715"/>
    <x v="8"/>
    <m/>
    <m/>
    <n v="10"/>
    <n v="1296"/>
    <n v="10"/>
    <n v="1296"/>
  </r>
  <r>
    <x v="178"/>
    <n v="10717"/>
    <x v="3"/>
    <m/>
    <m/>
    <n v="12"/>
    <n v="1270.75"/>
    <n v="12"/>
    <n v="1270.75"/>
  </r>
  <r>
    <x v="178"/>
    <n v="10718"/>
    <x v="3"/>
    <m/>
    <m/>
    <n v="16"/>
    <n v="3463"/>
    <n v="16"/>
    <n v="3463"/>
  </r>
  <r>
    <x v="179"/>
    <n v="10687"/>
    <x v="2"/>
    <n v="14"/>
    <n v="4960.8999999999996"/>
    <m/>
    <m/>
    <n v="14"/>
    <n v="4960.8999999999996"/>
  </r>
  <r>
    <x v="180"/>
    <n v="10712"/>
    <x v="8"/>
    <m/>
    <m/>
    <n v="15"/>
    <n v="1233.48"/>
    <n v="15"/>
    <n v="1233.48"/>
  </r>
  <r>
    <x v="180"/>
    <n v="10721"/>
    <x v="1"/>
    <n v="12"/>
    <n v="923.87"/>
    <m/>
    <m/>
    <n v="12"/>
    <n v="923.87"/>
  </r>
  <r>
    <x v="181"/>
    <n v="10722"/>
    <x v="5"/>
    <m/>
    <m/>
    <n v="15"/>
    <n v="1570"/>
    <n v="15"/>
    <n v="1570"/>
  </r>
  <r>
    <x v="182"/>
    <n v="10708"/>
    <x v="4"/>
    <n v="13"/>
    <n v="180.4"/>
    <m/>
    <m/>
    <n v="13"/>
    <n v="180.4"/>
  </r>
  <r>
    <x v="182"/>
    <n v="10719"/>
    <x v="2"/>
    <m/>
    <m/>
    <n v="7"/>
    <n v="844.25"/>
    <n v="7"/>
    <n v="844.25"/>
  </r>
  <r>
    <x v="182"/>
    <n v="10720"/>
    <x v="5"/>
    <m/>
    <m/>
    <n v="10"/>
    <n v="550"/>
    <n v="10"/>
    <n v="550"/>
  </r>
  <r>
    <x v="182"/>
    <n v="10724"/>
    <x v="5"/>
    <m/>
    <m/>
    <n v="15"/>
    <n v="638.5"/>
    <n v="15"/>
    <n v="638.5"/>
  </r>
  <r>
    <x v="182"/>
    <n v="10725"/>
    <x v="6"/>
    <m/>
    <m/>
    <n v="11"/>
    <n v="287.8"/>
    <n v="11"/>
    <n v="287.8"/>
  </r>
  <r>
    <x v="183"/>
    <n v="10704"/>
    <x v="4"/>
    <n v="8"/>
    <n v="595.5"/>
    <m/>
    <m/>
    <n v="8"/>
    <n v="595.5"/>
  </r>
  <r>
    <x v="183"/>
    <n v="10732"/>
    <x v="8"/>
    <m/>
    <m/>
    <n v="14"/>
    <n v="360"/>
    <n v="14"/>
    <n v="360"/>
  </r>
  <r>
    <x v="184"/>
    <n v="10733"/>
    <x v="3"/>
    <m/>
    <m/>
    <n v="7"/>
    <n v="1459"/>
    <n v="7"/>
    <n v="1459"/>
  </r>
  <r>
    <x v="185"/>
    <n v="10728"/>
    <x v="6"/>
    <m/>
    <m/>
    <n v="14"/>
    <n v="1296.75"/>
    <n v="14"/>
    <n v="1296.75"/>
  </r>
  <r>
    <x v="186"/>
    <n v="10734"/>
    <x v="0"/>
    <m/>
    <m/>
    <n v="9"/>
    <n v="1498.35"/>
    <n v="9"/>
    <n v="1498.35"/>
  </r>
  <r>
    <x v="187"/>
    <n v="10729"/>
    <x v="5"/>
    <m/>
    <m/>
    <n v="18"/>
    <n v="1850"/>
    <n v="18"/>
    <n v="1850"/>
  </r>
  <r>
    <x v="187"/>
    <n v="10730"/>
    <x v="1"/>
    <n v="11"/>
    <n v="484.25"/>
    <m/>
    <m/>
    <n v="11"/>
    <n v="484.25"/>
  </r>
  <r>
    <x v="187"/>
    <n v="10731"/>
    <x v="7"/>
    <n v="8"/>
    <n v="1890.5"/>
    <m/>
    <m/>
    <n v="8"/>
    <n v="1890.5"/>
  </r>
  <r>
    <x v="188"/>
    <n v="10739"/>
    <x v="8"/>
    <n v="12"/>
    <n v="240"/>
    <m/>
    <m/>
    <n v="12"/>
    <n v="240"/>
  </r>
  <r>
    <x v="189"/>
    <n v="10705"/>
    <x v="2"/>
    <n v="9"/>
    <n v="378"/>
    <m/>
    <m/>
    <n v="9"/>
    <n v="378"/>
  </r>
  <r>
    <x v="189"/>
    <n v="10737"/>
    <x v="0"/>
    <m/>
    <m/>
    <n v="19"/>
    <n v="139.80000000000001"/>
    <n v="19"/>
    <n v="139.80000000000001"/>
  </r>
  <r>
    <x v="189"/>
    <n v="10738"/>
    <x v="0"/>
    <m/>
    <m/>
    <n v="9"/>
    <n v="52.35"/>
    <n v="9"/>
    <n v="52.35"/>
  </r>
  <r>
    <x v="189"/>
    <n v="10741"/>
    <x v="6"/>
    <m/>
    <m/>
    <n v="14"/>
    <n v="228"/>
    <n v="14"/>
    <n v="228"/>
  </r>
  <r>
    <x v="189"/>
    <n v="10742"/>
    <x v="8"/>
    <m/>
    <m/>
    <n v="8"/>
    <n v="3118"/>
    <n v="8"/>
    <n v="3118"/>
  </r>
  <r>
    <x v="190"/>
    <n v="10709"/>
    <x v="3"/>
    <m/>
    <m/>
    <n v="8"/>
    <n v="3424"/>
    <n v="8"/>
    <n v="3424"/>
  </r>
  <r>
    <x v="191"/>
    <n v="10735"/>
    <x v="4"/>
    <n v="10"/>
    <n v="536.4"/>
    <m/>
    <m/>
    <n v="10"/>
    <n v="536.4"/>
  </r>
  <r>
    <x v="191"/>
    <n v="10736"/>
    <x v="2"/>
    <n v="13"/>
    <n v="997"/>
    <m/>
    <m/>
    <n v="13"/>
    <n v="997"/>
  </r>
  <r>
    <x v="191"/>
    <n v="10743"/>
    <x v="3"/>
    <m/>
    <m/>
    <n v="19"/>
    <n v="319.2"/>
    <n v="19"/>
    <n v="319.2"/>
  </r>
  <r>
    <x v="191"/>
    <n v="10746"/>
    <x v="3"/>
    <m/>
    <m/>
    <n v="17"/>
    <n v="2311.6999999999998"/>
    <n v="17"/>
    <n v="2311.6999999999998"/>
  </r>
  <r>
    <x v="192"/>
    <n v="10744"/>
    <x v="4"/>
    <n v="10"/>
    <n v="736"/>
    <m/>
    <m/>
    <n v="10"/>
    <n v="736"/>
  </r>
  <r>
    <x v="192"/>
    <n v="10750"/>
    <x v="2"/>
    <n v="12"/>
    <n v="1590.56"/>
    <m/>
    <m/>
    <n v="12"/>
    <n v="1590.56"/>
  </r>
  <r>
    <x v="193"/>
    <n v="10723"/>
    <x v="8"/>
    <m/>
    <m/>
    <n v="10"/>
    <n v="468.45"/>
    <n v="10"/>
    <n v="468.45"/>
  </r>
  <r>
    <x v="193"/>
    <n v="10740"/>
    <x v="6"/>
    <m/>
    <m/>
    <n v="11"/>
    <n v="1416"/>
    <n v="11"/>
    <n v="1416"/>
  </r>
  <r>
    <x v="194"/>
    <n v="10747"/>
    <x v="4"/>
    <n v="16"/>
    <n v="1912.85"/>
    <m/>
    <m/>
    <n v="16"/>
    <n v="1912.85"/>
  </r>
  <r>
    <x v="195"/>
    <n v="10745"/>
    <x v="2"/>
    <n v="19"/>
    <n v="4529.8"/>
    <m/>
    <m/>
    <n v="19"/>
    <n v="4529.8"/>
  </r>
  <r>
    <x v="195"/>
    <n v="10753"/>
    <x v="8"/>
    <n v="8"/>
    <n v="88"/>
    <m/>
    <m/>
    <n v="8"/>
    <n v="88"/>
  </r>
  <r>
    <x v="195"/>
    <n v="10754"/>
    <x v="4"/>
    <n v="15"/>
    <n v="55.2"/>
    <m/>
    <m/>
    <n v="15"/>
    <n v="55.2"/>
  </r>
  <r>
    <x v="196"/>
    <n v="10748"/>
    <x v="8"/>
    <m/>
    <m/>
    <n v="10"/>
    <n v="2196"/>
    <n v="10"/>
    <n v="2196"/>
  </r>
  <r>
    <x v="196"/>
    <n v="10752"/>
    <x v="0"/>
    <m/>
    <m/>
    <n v="17"/>
    <n v="252"/>
    <n v="17"/>
    <n v="252"/>
  </r>
  <r>
    <x v="196"/>
    <n v="10755"/>
    <x v="6"/>
    <m/>
    <m/>
    <n v="12"/>
    <n v="1948.5"/>
    <n v="12"/>
    <n v="1948.5"/>
  </r>
  <r>
    <x v="197"/>
    <n v="10756"/>
    <x v="5"/>
    <m/>
    <m/>
    <n v="9"/>
    <n v="1990"/>
    <n v="9"/>
    <n v="1990"/>
  </r>
  <r>
    <x v="198"/>
    <n v="10751"/>
    <x v="8"/>
    <m/>
    <m/>
    <n v="10"/>
    <n v="1631.48"/>
    <n v="10"/>
    <n v="1631.48"/>
  </r>
  <r>
    <x v="199"/>
    <n v="10758"/>
    <x v="8"/>
    <n v="8"/>
    <n v="1644.6"/>
    <m/>
    <m/>
    <n v="8"/>
    <n v="1644.6"/>
  </r>
  <r>
    <x v="200"/>
    <n v="10726"/>
    <x v="6"/>
    <m/>
    <m/>
    <n v="15"/>
    <n v="655"/>
    <n v="15"/>
    <n v="655"/>
  </r>
  <r>
    <x v="200"/>
    <n v="10727"/>
    <x v="0"/>
    <m/>
    <m/>
    <n v="10"/>
    <n v="1624.5"/>
    <n v="10"/>
    <n v="1624.5"/>
  </r>
  <r>
    <x v="201"/>
    <n v="10761"/>
    <x v="1"/>
    <n v="16"/>
    <n v="507"/>
    <m/>
    <m/>
    <n v="16"/>
    <n v="507"/>
  </r>
  <r>
    <x v="201"/>
    <n v="10763"/>
    <x v="8"/>
    <m/>
    <m/>
    <n v="17"/>
    <n v="616"/>
    <n v="17"/>
    <n v="616"/>
  </r>
  <r>
    <x v="201"/>
    <n v="10764"/>
    <x v="4"/>
    <n v="7"/>
    <n v="2286"/>
    <m/>
    <m/>
    <n v="7"/>
    <n v="2286"/>
  </r>
  <r>
    <x v="202"/>
    <n v="10762"/>
    <x v="8"/>
    <m/>
    <m/>
    <n v="8"/>
    <n v="4337"/>
    <n v="8"/>
    <n v="4337"/>
  </r>
  <r>
    <x v="202"/>
    <n v="10765"/>
    <x v="8"/>
    <m/>
    <m/>
    <n v="12"/>
    <n v="1515.6"/>
    <n v="12"/>
    <n v="1515.6"/>
  </r>
  <r>
    <x v="202"/>
    <n v="10766"/>
    <x v="6"/>
    <m/>
    <m/>
    <n v="8"/>
    <n v="2310"/>
    <n v="8"/>
    <n v="2310"/>
  </r>
  <r>
    <x v="203"/>
    <n v="10760"/>
    <x v="6"/>
    <m/>
    <m/>
    <n v="15"/>
    <n v="2917"/>
    <n v="15"/>
    <n v="2917"/>
  </r>
  <r>
    <x v="204"/>
    <n v="10759"/>
    <x v="8"/>
    <m/>
    <m/>
    <n v="15"/>
    <n v="320"/>
    <n v="15"/>
    <n v="320"/>
  </r>
  <r>
    <x v="204"/>
    <n v="10769"/>
    <x v="8"/>
    <m/>
    <m/>
    <n v="9"/>
    <n v="1684.27"/>
    <n v="9"/>
    <n v="1684.27"/>
  </r>
  <r>
    <x v="204"/>
    <n v="10774"/>
    <x v="6"/>
    <m/>
    <m/>
    <n v="12"/>
    <n v="868.75"/>
    <n v="12"/>
    <n v="868.75"/>
  </r>
  <r>
    <x v="205"/>
    <n v="10757"/>
    <x v="4"/>
    <n v="11"/>
    <n v="3082"/>
    <m/>
    <m/>
    <n v="11"/>
    <n v="3082"/>
  </r>
  <r>
    <x v="205"/>
    <n v="10767"/>
    <x v="6"/>
    <m/>
    <m/>
    <n v="8"/>
    <n v="28"/>
    <n v="8"/>
    <n v="28"/>
  </r>
  <r>
    <x v="205"/>
    <n v="10768"/>
    <x v="8"/>
    <m/>
    <m/>
    <n v="11"/>
    <n v="1477"/>
    <n v="11"/>
    <n v="1477"/>
  </r>
  <r>
    <x v="206"/>
    <n v="10773"/>
    <x v="3"/>
    <m/>
    <m/>
    <n v="16"/>
    <n v="2030.4"/>
    <n v="16"/>
    <n v="2030.4"/>
  </r>
  <r>
    <x v="207"/>
    <n v="10770"/>
    <x v="5"/>
    <m/>
    <m/>
    <n v="13"/>
    <n v="236.25"/>
    <n v="13"/>
    <n v="236.25"/>
  </r>
  <r>
    <x v="208"/>
    <n v="10776"/>
    <x v="3"/>
    <m/>
    <m/>
    <n v="13"/>
    <n v="6635.27"/>
    <n v="13"/>
    <n v="6635.27"/>
  </r>
  <r>
    <x v="209"/>
    <n v="10749"/>
    <x v="6"/>
    <m/>
    <m/>
    <n v="19"/>
    <n v="1080"/>
    <n v="19"/>
    <n v="1080"/>
  </r>
  <r>
    <x v="209"/>
    <n v="10772"/>
    <x v="8"/>
    <m/>
    <m/>
    <n v="8"/>
    <n v="3603.22"/>
    <n v="8"/>
    <n v="3603.22"/>
  </r>
  <r>
    <x v="209"/>
    <n v="10781"/>
    <x v="0"/>
    <m/>
    <m/>
    <n v="10"/>
    <n v="975.88"/>
    <n v="10"/>
    <n v="975.88"/>
  </r>
  <r>
    <x v="209"/>
    <n v="10783"/>
    <x v="6"/>
    <m/>
    <m/>
    <n v="14"/>
    <n v="1442.5"/>
    <n v="14"/>
    <n v="1442.5"/>
  </r>
  <r>
    <x v="210"/>
    <n v="10782"/>
    <x v="2"/>
    <n v="7"/>
    <n v="12.5"/>
    <m/>
    <m/>
    <n v="7"/>
    <n v="12.5"/>
  </r>
  <r>
    <x v="210"/>
    <n v="10784"/>
    <x v="6"/>
    <m/>
    <m/>
    <n v="13"/>
    <n v="1488"/>
    <n v="13"/>
    <n v="1488"/>
  </r>
  <r>
    <x v="211"/>
    <n v="10786"/>
    <x v="5"/>
    <m/>
    <m/>
    <n v="18"/>
    <n v="1531.08"/>
    <n v="18"/>
    <n v="1531.08"/>
  </r>
  <r>
    <x v="212"/>
    <n v="10778"/>
    <x v="8"/>
    <m/>
    <m/>
    <n v="18"/>
    <n v="96.5"/>
    <n v="18"/>
    <n v="96.5"/>
  </r>
  <r>
    <x v="212"/>
    <n v="10785"/>
    <x v="3"/>
    <m/>
    <m/>
    <n v="7"/>
    <n v="387.5"/>
    <n v="7"/>
    <n v="387.5"/>
  </r>
  <r>
    <x v="213"/>
    <n v="10780"/>
    <x v="0"/>
    <m/>
    <m/>
    <n v="14"/>
    <n v="720"/>
    <n v="14"/>
    <n v="720"/>
  </r>
  <r>
    <x v="214"/>
    <n v="10775"/>
    <x v="7"/>
    <n v="10"/>
    <n v="228"/>
    <m/>
    <m/>
    <n v="10"/>
    <n v="228"/>
  </r>
  <r>
    <x v="214"/>
    <n v="10787"/>
    <x v="0"/>
    <m/>
    <m/>
    <n v="16"/>
    <n v="2622.76"/>
    <n v="16"/>
    <n v="2622.76"/>
  </r>
  <r>
    <x v="214"/>
    <n v="10790"/>
    <x v="4"/>
    <n v="15"/>
    <n v="722.5"/>
    <m/>
    <m/>
    <n v="15"/>
    <n v="722.5"/>
  </r>
  <r>
    <x v="215"/>
    <n v="10789"/>
    <x v="3"/>
    <m/>
    <m/>
    <n v="15"/>
    <n v="3687"/>
    <n v="15"/>
    <n v="3687"/>
  </r>
  <r>
    <x v="215"/>
    <n v="10792"/>
    <x v="3"/>
    <m/>
    <m/>
    <n v="10"/>
    <n v="399.85"/>
    <n v="10"/>
    <n v="399.85"/>
  </r>
  <r>
    <x v="215"/>
    <n v="10801"/>
    <x v="6"/>
    <m/>
    <m/>
    <n v="14"/>
    <n v="3026.85"/>
    <n v="14"/>
    <n v="3026.85"/>
  </r>
  <r>
    <x v="216"/>
    <n v="10791"/>
    <x v="4"/>
    <n v="15"/>
    <n v="1829.76"/>
    <m/>
    <m/>
    <n v="15"/>
    <n v="1829.76"/>
  </r>
  <r>
    <x v="217"/>
    <n v="10794"/>
    <x v="4"/>
    <n v="19"/>
    <n v="314.76"/>
    <m/>
    <m/>
    <n v="19"/>
    <n v="314.76"/>
  </r>
  <r>
    <x v="217"/>
    <n v="10802"/>
    <x v="6"/>
    <n v="11"/>
    <n v="2942.81"/>
    <m/>
    <m/>
    <n v="11"/>
    <n v="2942.81"/>
  </r>
  <r>
    <x v="218"/>
    <n v="10797"/>
    <x v="7"/>
    <n v="7"/>
    <n v="420"/>
    <m/>
    <m/>
    <n v="7"/>
    <n v="420"/>
  </r>
  <r>
    <x v="218"/>
    <n v="10798"/>
    <x v="0"/>
    <m/>
    <m/>
    <n v="14"/>
    <n v="446.6"/>
    <n v="14"/>
    <n v="446.6"/>
  </r>
  <r>
    <x v="218"/>
    <n v="10799"/>
    <x v="2"/>
    <n v="10"/>
    <n v="1553.5"/>
    <m/>
    <m/>
    <n v="10"/>
    <n v="1553.5"/>
  </r>
  <r>
    <x v="218"/>
    <n v="10800"/>
    <x v="3"/>
    <m/>
    <m/>
    <n v="17"/>
    <n v="1468.93"/>
    <n v="17"/>
    <n v="1468.93"/>
  </r>
  <r>
    <x v="218"/>
    <n v="10806"/>
    <x v="8"/>
    <m/>
    <m/>
    <n v="14"/>
    <n v="439.6"/>
    <n v="14"/>
    <n v="439.6"/>
  </r>
  <r>
    <x v="219"/>
    <n v="10803"/>
    <x v="6"/>
    <m/>
    <m/>
    <n v="8"/>
    <n v="1193.01"/>
    <n v="8"/>
    <n v="1193.01"/>
  </r>
  <r>
    <x v="220"/>
    <n v="10804"/>
    <x v="4"/>
    <n v="17"/>
    <n v="2278.4"/>
    <m/>
    <m/>
    <n v="17"/>
    <n v="2278.4"/>
  </r>
  <r>
    <x v="220"/>
    <n v="10809"/>
    <x v="7"/>
    <n v="12"/>
    <n v="140"/>
    <m/>
    <m/>
    <n v="12"/>
    <n v="140"/>
  </r>
  <r>
    <x v="220"/>
    <n v="10810"/>
    <x v="0"/>
    <m/>
    <m/>
    <n v="9"/>
    <n v="187"/>
    <n v="9"/>
    <n v="187"/>
  </r>
  <r>
    <x v="221"/>
    <n v="10793"/>
    <x v="8"/>
    <m/>
    <m/>
    <n v="11"/>
    <n v="191.1"/>
    <n v="11"/>
    <n v="191.1"/>
  </r>
  <r>
    <x v="221"/>
    <n v="10811"/>
    <x v="5"/>
    <m/>
    <m/>
    <n v="10"/>
    <n v="852"/>
    <n v="10"/>
    <n v="852"/>
  </r>
  <r>
    <x v="222"/>
    <n v="10805"/>
    <x v="0"/>
    <m/>
    <m/>
    <n v="10"/>
    <n v="2775"/>
    <n v="10"/>
    <n v="2775"/>
  </r>
  <r>
    <x v="222"/>
    <n v="10808"/>
    <x v="0"/>
    <m/>
    <m/>
    <n v="16"/>
    <n v="1411"/>
    <n v="16"/>
    <n v="1411"/>
  </r>
  <r>
    <x v="222"/>
    <n v="10813"/>
    <x v="3"/>
    <m/>
    <m/>
    <n v="14"/>
    <n v="602.4"/>
    <n v="14"/>
    <n v="602.4"/>
  </r>
  <r>
    <x v="223"/>
    <n v="10812"/>
    <x v="1"/>
    <n v="16"/>
    <n v="1692.8"/>
    <m/>
    <m/>
    <n v="16"/>
    <n v="1692.8"/>
  </r>
  <r>
    <x v="223"/>
    <n v="10818"/>
    <x v="7"/>
    <n v="12"/>
    <n v="833"/>
    <m/>
    <m/>
    <n v="12"/>
    <n v="833"/>
  </r>
  <r>
    <x v="224"/>
    <n v="10817"/>
    <x v="8"/>
    <m/>
    <m/>
    <n v="8"/>
    <n v="10952.84"/>
    <n v="8"/>
    <n v="10952.84"/>
  </r>
  <r>
    <x v="224"/>
    <n v="10820"/>
    <x v="8"/>
    <m/>
    <m/>
    <n v="7"/>
    <n v="1140"/>
    <n v="7"/>
    <n v="1140"/>
  </r>
  <r>
    <x v="224"/>
    <n v="10823"/>
    <x v="1"/>
    <n v="7"/>
    <n v="2826"/>
    <m/>
    <m/>
    <n v="7"/>
    <n v="2826"/>
  </r>
  <r>
    <x v="225"/>
    <n v="10779"/>
    <x v="8"/>
    <m/>
    <m/>
    <n v="16"/>
    <n v="1335"/>
    <n v="16"/>
    <n v="1335"/>
  </r>
  <r>
    <x v="225"/>
    <n v="10796"/>
    <x v="8"/>
    <m/>
    <m/>
    <n v="19"/>
    <n v="2341.36"/>
    <n v="19"/>
    <n v="2341.36"/>
  </r>
  <r>
    <x v="225"/>
    <n v="10814"/>
    <x v="8"/>
    <m/>
    <m/>
    <n v="14"/>
    <n v="1788.45"/>
    <n v="14"/>
    <n v="1788.45"/>
  </r>
  <r>
    <x v="225"/>
    <n v="10815"/>
    <x v="0"/>
    <m/>
    <m/>
    <n v="15"/>
    <n v="40"/>
    <n v="15"/>
    <n v="40"/>
  </r>
  <r>
    <x v="225"/>
    <n v="10825"/>
    <x v="3"/>
    <m/>
    <m/>
    <n v="14"/>
    <n v="1030.76"/>
    <n v="14"/>
    <n v="1030.76"/>
  </r>
  <r>
    <x v="226"/>
    <n v="10821"/>
    <x v="3"/>
    <m/>
    <m/>
    <n v="12"/>
    <n v="678"/>
    <n v="12"/>
    <n v="678"/>
  </r>
  <r>
    <x v="227"/>
    <n v="10819"/>
    <x v="0"/>
    <m/>
    <m/>
    <n v="9"/>
    <n v="477"/>
    <n v="9"/>
    <n v="477"/>
  </r>
  <r>
    <x v="227"/>
    <n v="10822"/>
    <x v="4"/>
    <n v="10"/>
    <n v="237.9"/>
    <m/>
    <m/>
    <n v="10"/>
    <n v="237.9"/>
  </r>
  <r>
    <x v="228"/>
    <n v="10788"/>
    <x v="3"/>
    <m/>
    <m/>
    <n v="8"/>
    <n v="731.5"/>
    <n v="8"/>
    <n v="731.5"/>
  </r>
  <r>
    <x v="228"/>
    <n v="10832"/>
    <x v="0"/>
    <m/>
    <m/>
    <n v="12"/>
    <n v="475.11"/>
    <n v="12"/>
    <n v="475.11"/>
  </r>
  <r>
    <x v="228"/>
    <n v="10834"/>
    <x v="3"/>
    <m/>
    <m/>
    <n v="19"/>
    <n v="1432.71"/>
    <n v="19"/>
    <n v="1432.71"/>
  </r>
  <r>
    <x v="229"/>
    <n v="10795"/>
    <x v="5"/>
    <m/>
    <m/>
    <n v="18"/>
    <n v="2158"/>
    <n v="18"/>
    <n v="2158"/>
  </r>
  <r>
    <x v="230"/>
    <n v="10777"/>
    <x v="7"/>
    <n v="9"/>
    <n v="224"/>
    <m/>
    <m/>
    <n v="9"/>
    <n v="224"/>
  </r>
  <r>
    <x v="230"/>
    <n v="10830"/>
    <x v="6"/>
    <m/>
    <m/>
    <n v="15"/>
    <n v="1974"/>
    <n v="15"/>
    <n v="1974"/>
  </r>
  <r>
    <x v="230"/>
    <n v="10835"/>
    <x v="3"/>
    <m/>
    <m/>
    <n v="18"/>
    <n v="845.8"/>
    <n v="18"/>
    <n v="845.8"/>
  </r>
  <r>
    <x v="230"/>
    <n v="10836"/>
    <x v="7"/>
    <n v="17"/>
    <n v="4705.5"/>
    <m/>
    <m/>
    <n v="17"/>
    <n v="4705.5"/>
  </r>
  <r>
    <x v="231"/>
    <n v="10839"/>
    <x v="8"/>
    <m/>
    <m/>
    <n v="12"/>
    <n v="827.55"/>
    <n v="12"/>
    <n v="827.55"/>
  </r>
  <r>
    <x v="232"/>
    <n v="10829"/>
    <x v="2"/>
    <n v="15"/>
    <n v="1764"/>
    <m/>
    <m/>
    <n v="15"/>
    <n v="1764"/>
  </r>
  <r>
    <x v="232"/>
    <n v="10831"/>
    <x v="8"/>
    <m/>
    <m/>
    <n v="10"/>
    <n v="2684.4"/>
    <n v="10"/>
    <n v="2684.4"/>
  </r>
  <r>
    <x v="232"/>
    <n v="10833"/>
    <x v="4"/>
    <n v="14"/>
    <n v="906.93"/>
    <m/>
    <m/>
    <n v="14"/>
    <n v="906.93"/>
  </r>
  <r>
    <x v="232"/>
    <n v="10837"/>
    <x v="2"/>
    <n v="9"/>
    <n v="1064.5"/>
    <m/>
    <m/>
    <n v="9"/>
    <n v="1064.5"/>
  </r>
  <r>
    <x v="232"/>
    <n v="10838"/>
    <x v="8"/>
    <m/>
    <m/>
    <n v="11"/>
    <n v="1938.38"/>
    <n v="11"/>
    <n v="1938.38"/>
  </r>
  <r>
    <x v="232"/>
    <n v="10846"/>
    <x v="0"/>
    <m/>
    <m/>
    <n v="17"/>
    <n v="1112"/>
    <n v="17"/>
    <n v="1112"/>
  </r>
  <r>
    <x v="233"/>
    <n v="10843"/>
    <x v="6"/>
    <m/>
    <m/>
    <n v="16"/>
    <n v="159"/>
    <n v="16"/>
    <n v="159"/>
  </r>
  <r>
    <x v="233"/>
    <n v="10844"/>
    <x v="5"/>
    <m/>
    <m/>
    <n v="12"/>
    <n v="735"/>
    <n v="12"/>
    <n v="735"/>
  </r>
  <r>
    <x v="234"/>
    <n v="10841"/>
    <x v="1"/>
    <n v="15"/>
    <n v="4581"/>
    <m/>
    <m/>
    <n v="15"/>
    <n v="4581"/>
  </r>
  <r>
    <x v="234"/>
    <n v="10842"/>
    <x v="3"/>
    <m/>
    <m/>
    <n v="18"/>
    <n v="975"/>
    <n v="18"/>
    <n v="975"/>
  </r>
  <r>
    <x v="234"/>
    <n v="10848"/>
    <x v="7"/>
    <n v="19"/>
    <n v="931.5"/>
    <m/>
    <m/>
    <n v="19"/>
    <n v="931.5"/>
  </r>
  <r>
    <x v="235"/>
    <n v="10807"/>
    <x v="6"/>
    <m/>
    <m/>
    <n v="16"/>
    <n v="18.399999999999999"/>
    <n v="16"/>
    <n v="18.399999999999999"/>
  </r>
  <r>
    <x v="235"/>
    <n v="10824"/>
    <x v="5"/>
    <m/>
    <m/>
    <n v="15"/>
    <n v="250.8"/>
    <n v="15"/>
    <n v="250.8"/>
  </r>
  <r>
    <x v="235"/>
    <n v="10845"/>
    <x v="5"/>
    <m/>
    <m/>
    <n v="8"/>
    <n v="3812.7"/>
    <n v="8"/>
    <n v="3812.7"/>
  </r>
  <r>
    <x v="235"/>
    <n v="10849"/>
    <x v="2"/>
    <n v="9"/>
    <n v="967.82"/>
    <m/>
    <m/>
    <n v="9"/>
    <n v="967.82"/>
  </r>
  <r>
    <x v="235"/>
    <n v="10850"/>
    <x v="3"/>
    <m/>
    <m/>
    <n v="7"/>
    <n v="629"/>
    <n v="7"/>
    <n v="629"/>
  </r>
  <r>
    <x v="235"/>
    <n v="10852"/>
    <x v="5"/>
    <m/>
    <m/>
    <n v="11"/>
    <n v="2984"/>
    <n v="11"/>
    <n v="2984"/>
  </r>
  <r>
    <x v="236"/>
    <n v="10851"/>
    <x v="1"/>
    <n v="9"/>
    <n v="2603"/>
    <m/>
    <m/>
    <n v="9"/>
    <n v="2603"/>
  </r>
  <r>
    <x v="236"/>
    <n v="10859"/>
    <x v="3"/>
    <m/>
    <m/>
    <n v="10"/>
    <n v="1078.69"/>
    <n v="10"/>
    <n v="1078.69"/>
  </r>
  <r>
    <x v="236"/>
    <n v="10862"/>
    <x v="5"/>
    <m/>
    <m/>
    <n v="18"/>
    <n v="581"/>
    <n v="18"/>
    <n v="581"/>
  </r>
  <r>
    <x v="237"/>
    <n v="10853"/>
    <x v="2"/>
    <n v="7"/>
    <n v="625"/>
    <m/>
    <m/>
    <n v="7"/>
    <n v="625"/>
  </r>
  <r>
    <x v="237"/>
    <n v="10858"/>
    <x v="0"/>
    <m/>
    <m/>
    <n v="8"/>
    <n v="649"/>
    <n v="8"/>
    <n v="649"/>
  </r>
  <r>
    <x v="238"/>
    <n v="10816"/>
    <x v="6"/>
    <m/>
    <m/>
    <n v="15"/>
    <n v="8446.4500000000007"/>
    <n v="15"/>
    <n v="8446.4500000000007"/>
  </r>
  <r>
    <x v="238"/>
    <n v="10828"/>
    <x v="2"/>
    <n v="12"/>
    <n v="932"/>
    <m/>
    <m/>
    <n v="12"/>
    <n v="932"/>
  </r>
  <r>
    <x v="238"/>
    <n v="10855"/>
    <x v="8"/>
    <m/>
    <m/>
    <n v="17"/>
    <n v="2227.89"/>
    <n v="17"/>
    <n v="2227.89"/>
  </r>
  <r>
    <x v="238"/>
    <n v="10860"/>
    <x v="8"/>
    <m/>
    <m/>
    <n v="12"/>
    <n v="519"/>
    <n v="12"/>
    <n v="519"/>
  </r>
  <r>
    <x v="239"/>
    <n v="10854"/>
    <x v="8"/>
    <m/>
    <m/>
    <n v="8"/>
    <n v="2966.5"/>
    <n v="8"/>
    <n v="2966.5"/>
  </r>
  <r>
    <x v="240"/>
    <n v="10826"/>
    <x v="4"/>
    <n v="12"/>
    <n v="730"/>
    <m/>
    <m/>
    <n v="12"/>
    <n v="730"/>
  </r>
  <r>
    <x v="240"/>
    <n v="10827"/>
    <x v="3"/>
    <m/>
    <m/>
    <n v="8"/>
    <n v="843"/>
    <n v="8"/>
    <n v="843"/>
  </r>
  <r>
    <x v="240"/>
    <n v="10857"/>
    <x v="5"/>
    <m/>
    <m/>
    <n v="8"/>
    <n v="2048.2199999999998"/>
    <n v="8"/>
    <n v="2048.2199999999998"/>
  </r>
  <r>
    <x v="241"/>
    <n v="10864"/>
    <x v="6"/>
    <m/>
    <m/>
    <n v="17"/>
    <n v="282"/>
    <n v="17"/>
    <n v="282"/>
  </r>
  <r>
    <x v="241"/>
    <n v="10869"/>
    <x v="1"/>
    <n v="8"/>
    <n v="1630"/>
    <m/>
    <m/>
    <n v="8"/>
    <n v="1630"/>
  </r>
  <r>
    <x v="241"/>
    <n v="10872"/>
    <x v="1"/>
    <n v="7"/>
    <n v="2058.46"/>
    <m/>
    <m/>
    <n v="7"/>
    <n v="2058.46"/>
  </r>
  <r>
    <x v="241"/>
    <n v="10873"/>
    <x v="6"/>
    <m/>
    <m/>
    <n v="10"/>
    <n v="336.8"/>
    <n v="10"/>
    <n v="336.8"/>
  </r>
  <r>
    <x v="242"/>
    <n v="10847"/>
    <x v="6"/>
    <m/>
    <m/>
    <n v="10"/>
    <n v="4931.92"/>
    <n v="10"/>
    <n v="4931.92"/>
  </r>
  <r>
    <x v="242"/>
    <n v="10856"/>
    <x v="8"/>
    <m/>
    <m/>
    <n v="14"/>
    <n v="660"/>
    <n v="14"/>
    <n v="660"/>
  </r>
  <r>
    <x v="242"/>
    <n v="10871"/>
    <x v="2"/>
    <n v="18"/>
    <n v="1979.23"/>
    <m/>
    <m/>
    <n v="18"/>
    <n v="1979.23"/>
  </r>
  <r>
    <x v="243"/>
    <n v="10867"/>
    <x v="4"/>
    <n v="17"/>
    <n v="98.4"/>
    <m/>
    <m/>
    <n v="17"/>
    <n v="98.4"/>
  </r>
  <r>
    <x v="243"/>
    <n v="10874"/>
    <x v="1"/>
    <n v="8"/>
    <n v="310"/>
    <m/>
    <m/>
    <n v="8"/>
    <n v="310"/>
  </r>
  <r>
    <x v="244"/>
    <n v="10865"/>
    <x v="0"/>
    <m/>
    <m/>
    <n v="12"/>
    <n v="16387.5"/>
    <n v="12"/>
    <n v="16387.5"/>
  </r>
  <r>
    <x v="244"/>
    <n v="10866"/>
    <x v="1"/>
    <n v="8"/>
    <n v="1096.2"/>
    <m/>
    <m/>
    <n v="8"/>
    <n v="1096.2"/>
  </r>
  <r>
    <x v="244"/>
    <n v="10876"/>
    <x v="7"/>
    <n v="8"/>
    <n v="917"/>
    <m/>
    <m/>
    <n v="8"/>
    <n v="917"/>
  </r>
  <r>
    <x v="244"/>
    <n v="10878"/>
    <x v="6"/>
    <m/>
    <m/>
    <n v="14"/>
    <n v="1539"/>
    <n v="14"/>
    <n v="1539"/>
  </r>
  <r>
    <x v="244"/>
    <n v="10879"/>
    <x v="8"/>
    <m/>
    <m/>
    <n v="7"/>
    <n v="611.29999999999995"/>
    <n v="7"/>
    <n v="611.29999999999995"/>
  </r>
  <r>
    <x v="245"/>
    <n v="10870"/>
    <x v="1"/>
    <n v="8"/>
    <n v="160"/>
    <m/>
    <m/>
    <n v="8"/>
    <n v="160"/>
  </r>
  <r>
    <x v="245"/>
    <n v="10884"/>
    <x v="6"/>
    <m/>
    <m/>
    <n v="17"/>
    <n v="1378.07"/>
    <n v="17"/>
    <n v="1378.07"/>
  </r>
  <r>
    <x v="246"/>
    <n v="10840"/>
    <x v="6"/>
    <m/>
    <m/>
    <n v="18"/>
    <n v="211.2"/>
    <n v="18"/>
    <n v="211.2"/>
  </r>
  <r>
    <x v="246"/>
    <n v="10887"/>
    <x v="2"/>
    <m/>
    <m/>
    <n v="15"/>
    <n v="70"/>
    <n v="15"/>
    <n v="70"/>
  </r>
  <r>
    <x v="247"/>
    <n v="10861"/>
    <x v="6"/>
    <m/>
    <m/>
    <n v="18"/>
    <n v="3523.4"/>
    <n v="18"/>
    <n v="3523.4"/>
  </r>
  <r>
    <x v="247"/>
    <n v="10863"/>
    <x v="6"/>
    <m/>
    <m/>
    <n v="10"/>
    <n v="441.15"/>
    <n v="10"/>
    <n v="441.15"/>
  </r>
  <r>
    <x v="248"/>
    <n v="10880"/>
    <x v="7"/>
    <n v="9"/>
    <n v="1500"/>
    <m/>
    <m/>
    <n v="9"/>
    <n v="1500"/>
  </r>
  <r>
    <x v="248"/>
    <n v="10881"/>
    <x v="6"/>
    <m/>
    <m/>
    <n v="17"/>
    <n v="150"/>
    <n v="17"/>
    <n v="150"/>
  </r>
  <r>
    <x v="248"/>
    <n v="10885"/>
    <x v="4"/>
    <n v="9"/>
    <n v="1209"/>
    <m/>
    <m/>
    <n v="9"/>
    <n v="1209"/>
  </r>
  <r>
    <x v="248"/>
    <n v="10890"/>
    <x v="7"/>
    <n v="14"/>
    <n v="860.1"/>
    <m/>
    <m/>
    <n v="14"/>
    <n v="860.1"/>
  </r>
  <r>
    <x v="249"/>
    <n v="10877"/>
    <x v="3"/>
    <m/>
    <m/>
    <n v="18"/>
    <n v="1955.13"/>
    <n v="18"/>
    <n v="1955.13"/>
  </r>
  <r>
    <x v="249"/>
    <n v="10891"/>
    <x v="7"/>
    <n v="8"/>
    <n v="368.93"/>
    <m/>
    <m/>
    <n v="8"/>
    <n v="368.93"/>
  </r>
  <r>
    <x v="249"/>
    <n v="10892"/>
    <x v="6"/>
    <m/>
    <m/>
    <n v="10"/>
    <n v="2090"/>
    <n v="10"/>
    <n v="2090"/>
  </r>
  <r>
    <x v="250"/>
    <n v="10882"/>
    <x v="6"/>
    <m/>
    <m/>
    <n v="7"/>
    <n v="892.64"/>
    <n v="7"/>
    <n v="892.64"/>
  </r>
  <r>
    <x v="250"/>
    <n v="10883"/>
    <x v="5"/>
    <m/>
    <m/>
    <n v="19"/>
    <n v="36"/>
    <n v="19"/>
    <n v="36"/>
  </r>
  <r>
    <x v="250"/>
    <n v="10893"/>
    <x v="2"/>
    <n v="13"/>
    <n v="5502.11"/>
    <m/>
    <m/>
    <n v="13"/>
    <n v="5502.11"/>
  </r>
  <r>
    <x v="250"/>
    <n v="10894"/>
    <x v="3"/>
    <m/>
    <m/>
    <n v="18"/>
    <n v="2753.1"/>
    <n v="18"/>
    <n v="2753.1"/>
  </r>
  <r>
    <x v="251"/>
    <n v="10868"/>
    <x v="7"/>
    <n v="11"/>
    <n v="1920.6"/>
    <m/>
    <m/>
    <n v="11"/>
    <n v="1920.6"/>
  </r>
  <r>
    <x v="251"/>
    <n v="10888"/>
    <x v="3"/>
    <m/>
    <m/>
    <n v="19"/>
    <n v="605"/>
    <n v="19"/>
    <n v="605"/>
  </r>
  <r>
    <x v="251"/>
    <n v="10889"/>
    <x v="2"/>
    <n v="19"/>
    <n v="11380"/>
    <m/>
    <m/>
    <n v="19"/>
    <n v="11380"/>
  </r>
  <r>
    <x v="251"/>
    <n v="10895"/>
    <x v="8"/>
    <m/>
    <m/>
    <n v="11"/>
    <n v="6379.4"/>
    <n v="11"/>
    <n v="6379.4"/>
  </r>
  <r>
    <x v="252"/>
    <n v="10897"/>
    <x v="8"/>
    <m/>
    <m/>
    <n v="18"/>
    <n v="10835.24"/>
    <n v="18"/>
    <n v="10835.24"/>
  </r>
  <r>
    <x v="253"/>
    <n v="10899"/>
    <x v="1"/>
    <n v="16"/>
    <n v="122.4"/>
    <m/>
    <m/>
    <n v="16"/>
    <n v="122.4"/>
  </r>
  <r>
    <x v="253"/>
    <n v="10901"/>
    <x v="6"/>
    <m/>
    <m/>
    <n v="8"/>
    <n v="934.5"/>
    <n v="8"/>
    <n v="934.5"/>
  </r>
  <r>
    <x v="254"/>
    <n v="10896"/>
    <x v="7"/>
    <n v="10"/>
    <n v="750.5"/>
    <m/>
    <m/>
    <n v="10"/>
    <n v="750.5"/>
  </r>
  <r>
    <x v="254"/>
    <n v="10904"/>
    <x v="8"/>
    <m/>
    <m/>
    <n v="10"/>
    <n v="1924.25"/>
    <n v="10"/>
    <n v="1924.25"/>
  </r>
  <r>
    <x v="254"/>
    <n v="10907"/>
    <x v="4"/>
    <n v="18"/>
    <n v="108.5"/>
    <m/>
    <m/>
    <n v="18"/>
    <n v="108.5"/>
  </r>
  <r>
    <x v="255"/>
    <n v="10886"/>
    <x v="3"/>
    <m/>
    <m/>
    <n v="10"/>
    <n v="3127.5"/>
    <n v="10"/>
    <n v="3127.5"/>
  </r>
  <r>
    <x v="255"/>
    <n v="10914"/>
    <x v="4"/>
    <n v="18"/>
    <n v="537.5"/>
    <m/>
    <m/>
    <n v="18"/>
    <n v="537.5"/>
  </r>
  <r>
    <x v="255"/>
    <n v="10915"/>
    <x v="0"/>
    <m/>
    <m/>
    <n v="9"/>
    <n v="539.5"/>
    <n v="9"/>
    <n v="539.5"/>
  </r>
  <r>
    <x v="256"/>
    <n v="10875"/>
    <x v="6"/>
    <m/>
    <m/>
    <n v="15"/>
    <n v="709.55"/>
    <n v="15"/>
    <n v="709.55"/>
  </r>
  <r>
    <x v="256"/>
    <n v="10902"/>
    <x v="3"/>
    <m/>
    <m/>
    <n v="14"/>
    <n v="863.43"/>
    <n v="14"/>
    <n v="863.43"/>
  </r>
  <r>
    <x v="256"/>
    <n v="10906"/>
    <x v="6"/>
    <n v="13"/>
    <n v="427.5"/>
    <m/>
    <m/>
    <n v="13"/>
    <n v="427.5"/>
  </r>
  <r>
    <x v="257"/>
    <n v="10900"/>
    <x v="3"/>
    <m/>
    <m/>
    <n v="10"/>
    <n v="33.75"/>
    <n v="10"/>
    <n v="33.75"/>
  </r>
  <r>
    <x v="257"/>
    <n v="10903"/>
    <x v="8"/>
    <m/>
    <m/>
    <n v="12"/>
    <n v="932.05"/>
    <n v="12"/>
    <n v="932.05"/>
  </r>
  <r>
    <x v="257"/>
    <n v="10910"/>
    <x v="3"/>
    <m/>
    <m/>
    <n v="13"/>
    <n v="452.9"/>
    <n v="13"/>
    <n v="452.9"/>
  </r>
  <r>
    <x v="257"/>
    <n v="10913"/>
    <x v="6"/>
    <m/>
    <m/>
    <n v="8"/>
    <n v="768.75"/>
    <n v="8"/>
    <n v="768.75"/>
  </r>
  <r>
    <x v="257"/>
    <n v="10919"/>
    <x v="0"/>
    <m/>
    <m/>
    <n v="14"/>
    <n v="1122.8"/>
    <n v="14"/>
    <n v="1122.8"/>
  </r>
  <r>
    <x v="258"/>
    <n v="10911"/>
    <x v="8"/>
    <m/>
    <m/>
    <n v="18"/>
    <n v="858"/>
    <n v="18"/>
    <n v="858"/>
  </r>
  <r>
    <x v="258"/>
    <n v="10922"/>
    <x v="1"/>
    <n v="18"/>
    <n v="742.5"/>
    <m/>
    <m/>
    <n v="18"/>
    <n v="742.5"/>
  </r>
  <r>
    <x v="259"/>
    <n v="10898"/>
    <x v="6"/>
    <m/>
    <m/>
    <n v="15"/>
    <n v="30"/>
    <n v="15"/>
    <n v="30"/>
  </r>
  <r>
    <x v="259"/>
    <n v="10905"/>
    <x v="2"/>
    <n v="19"/>
    <n v="342"/>
    <m/>
    <m/>
    <n v="19"/>
    <n v="342"/>
  </r>
  <r>
    <x v="259"/>
    <n v="10908"/>
    <x v="6"/>
    <m/>
    <m/>
    <n v="11"/>
    <n v="663.1"/>
    <n v="11"/>
    <n v="663.1"/>
  </r>
  <r>
    <x v="260"/>
    <n v="10916"/>
    <x v="3"/>
    <m/>
    <m/>
    <n v="15"/>
    <n v="686.7"/>
    <n v="15"/>
    <n v="686.7"/>
  </r>
  <r>
    <x v="260"/>
    <n v="10920"/>
    <x v="6"/>
    <m/>
    <m/>
    <n v="15"/>
    <n v="390"/>
    <n v="15"/>
    <n v="390"/>
  </r>
  <r>
    <x v="260"/>
    <n v="10921"/>
    <x v="3"/>
    <m/>
    <m/>
    <n v="19"/>
    <n v="1936"/>
    <n v="19"/>
    <n v="1936"/>
  </r>
  <r>
    <x v="261"/>
    <n v="10909"/>
    <x v="3"/>
    <m/>
    <m/>
    <n v="9"/>
    <n v="670"/>
    <n v="9"/>
    <n v="670"/>
  </r>
  <r>
    <x v="262"/>
    <n v="10917"/>
    <x v="6"/>
    <m/>
    <m/>
    <n v="11"/>
    <n v="365.89"/>
    <n v="11"/>
    <n v="365.89"/>
  </r>
  <r>
    <x v="262"/>
    <n v="10918"/>
    <x v="8"/>
    <m/>
    <m/>
    <n v="16"/>
    <n v="1447.5"/>
    <n v="16"/>
    <n v="1447.5"/>
  </r>
  <r>
    <x v="262"/>
    <n v="10926"/>
    <x v="6"/>
    <m/>
    <m/>
    <n v="14"/>
    <n v="514.4"/>
    <n v="14"/>
    <n v="514.4"/>
  </r>
  <r>
    <x v="263"/>
    <n v="10929"/>
    <x v="4"/>
    <n v="7"/>
    <n v="1174.75"/>
    <m/>
    <m/>
    <n v="7"/>
    <n v="1174.75"/>
  </r>
  <r>
    <x v="263"/>
    <n v="10934"/>
    <x v="8"/>
    <m/>
    <m/>
    <n v="16"/>
    <n v="500"/>
    <n v="16"/>
    <n v="500"/>
  </r>
  <r>
    <x v="264"/>
    <n v="10923"/>
    <x v="7"/>
    <n v="11"/>
    <n v="748.8"/>
    <m/>
    <m/>
    <n v="11"/>
    <n v="748.8"/>
  </r>
  <r>
    <x v="264"/>
    <n v="10925"/>
    <x v="8"/>
    <m/>
    <m/>
    <n v="18"/>
    <n v="475.15"/>
    <n v="18"/>
    <n v="475.15"/>
  </r>
  <r>
    <x v="264"/>
    <n v="10937"/>
    <x v="7"/>
    <n v="15"/>
    <n v="644.79999999999995"/>
    <m/>
    <m/>
    <n v="15"/>
    <n v="644.79999999999995"/>
  </r>
  <r>
    <x v="264"/>
    <n v="10939"/>
    <x v="0"/>
    <m/>
    <m/>
    <n v="7"/>
    <n v="637.5"/>
    <n v="7"/>
    <n v="637.5"/>
  </r>
  <r>
    <x v="264"/>
    <n v="10944"/>
    <x v="4"/>
    <n v="15"/>
    <n v="1025.33"/>
    <m/>
    <m/>
    <n v="15"/>
    <n v="1025.33"/>
  </r>
  <r>
    <x v="265"/>
    <n v="10933"/>
    <x v="4"/>
    <n v="15"/>
    <n v="920.6"/>
    <m/>
    <m/>
    <n v="15"/>
    <n v="920.6"/>
  </r>
  <r>
    <x v="265"/>
    <n v="10938"/>
    <x v="8"/>
    <m/>
    <m/>
    <n v="16"/>
    <n v="2731.87"/>
    <n v="16"/>
    <n v="2731.87"/>
  </r>
  <r>
    <x v="265"/>
    <n v="10947"/>
    <x v="8"/>
    <m/>
    <m/>
    <n v="15"/>
    <n v="220"/>
    <n v="15"/>
    <n v="220"/>
  </r>
  <r>
    <x v="266"/>
    <n v="10949"/>
    <x v="0"/>
    <m/>
    <m/>
    <n v="15"/>
    <n v="4422"/>
    <n v="15"/>
    <n v="4422"/>
  </r>
  <r>
    <x v="267"/>
    <n v="10912"/>
    <x v="0"/>
    <m/>
    <m/>
    <n v="11"/>
    <n v="6200.55"/>
    <n v="11"/>
    <n v="6200.55"/>
  </r>
  <r>
    <x v="267"/>
    <n v="10928"/>
    <x v="3"/>
    <m/>
    <m/>
    <n v="13"/>
    <n v="137.5"/>
    <n v="13"/>
    <n v="137.5"/>
  </r>
  <r>
    <x v="267"/>
    <n v="10930"/>
    <x v="6"/>
    <m/>
    <m/>
    <n v="19"/>
    <n v="2255.5"/>
    <n v="19"/>
    <n v="2255.5"/>
  </r>
  <r>
    <x v="267"/>
    <n v="10935"/>
    <x v="6"/>
    <m/>
    <m/>
    <n v="13"/>
    <n v="619.5"/>
    <n v="13"/>
    <n v="619.5"/>
  </r>
  <r>
    <x v="267"/>
    <n v="10936"/>
    <x v="8"/>
    <m/>
    <m/>
    <n v="17"/>
    <n v="456"/>
    <n v="17"/>
    <n v="456"/>
  </r>
  <r>
    <x v="267"/>
    <n v="10942"/>
    <x v="2"/>
    <n v="11"/>
    <n v="560"/>
    <m/>
    <m/>
    <n v="11"/>
    <n v="560"/>
  </r>
  <r>
    <x v="267"/>
    <n v="10945"/>
    <x v="6"/>
    <m/>
    <m/>
    <n v="12"/>
    <n v="245"/>
    <n v="12"/>
    <n v="245"/>
  </r>
  <r>
    <x v="268"/>
    <n v="10931"/>
    <x v="6"/>
    <m/>
    <m/>
    <n v="19"/>
    <n v="799.2"/>
    <n v="19"/>
    <n v="799.2"/>
  </r>
  <r>
    <x v="268"/>
    <n v="10943"/>
    <x v="6"/>
    <m/>
    <m/>
    <n v="8"/>
    <n v="711"/>
    <n v="8"/>
    <n v="711"/>
  </r>
  <r>
    <x v="268"/>
    <n v="10946"/>
    <x v="3"/>
    <m/>
    <m/>
    <n v="8"/>
    <n v="1407.5"/>
    <n v="8"/>
    <n v="1407.5"/>
  </r>
  <r>
    <x v="268"/>
    <n v="10948"/>
    <x v="8"/>
    <m/>
    <m/>
    <n v="14"/>
    <n v="2362.25"/>
    <n v="14"/>
    <n v="2362.25"/>
  </r>
  <r>
    <x v="269"/>
    <n v="10941"/>
    <x v="7"/>
    <n v="12"/>
    <n v="4011.75"/>
    <m/>
    <m/>
    <n v="12"/>
    <n v="4011.75"/>
  </r>
  <r>
    <x v="269"/>
    <n v="10954"/>
    <x v="1"/>
    <n v="16"/>
    <n v="1659.53"/>
    <m/>
    <m/>
    <n v="16"/>
    <n v="1659.53"/>
  </r>
  <r>
    <x v="269"/>
    <n v="10955"/>
    <x v="5"/>
    <m/>
    <m/>
    <n v="15"/>
    <n v="74.400000000000006"/>
    <n v="15"/>
    <n v="74.400000000000006"/>
  </r>
  <r>
    <x v="269"/>
    <n v="10956"/>
    <x v="4"/>
    <n v="15"/>
    <n v="677"/>
    <m/>
    <m/>
    <n v="15"/>
    <n v="677"/>
  </r>
  <r>
    <x v="270"/>
    <n v="10940"/>
    <x v="5"/>
    <m/>
    <m/>
    <n v="16"/>
    <n v="360"/>
    <n v="16"/>
    <n v="360"/>
  </r>
  <r>
    <x v="270"/>
    <n v="10950"/>
    <x v="3"/>
    <m/>
    <m/>
    <n v="19"/>
    <n v="110"/>
    <n v="19"/>
    <n v="110"/>
  </r>
  <r>
    <x v="270"/>
    <n v="10959"/>
    <x v="4"/>
    <n v="15"/>
    <n v="131.75"/>
    <m/>
    <m/>
    <n v="15"/>
    <n v="131.75"/>
  </r>
  <r>
    <x v="270"/>
    <n v="10962"/>
    <x v="2"/>
    <m/>
    <m/>
    <n v="12"/>
    <n v="3584"/>
    <n v="12"/>
    <n v="3584"/>
  </r>
  <r>
    <x v="271"/>
    <n v="10932"/>
    <x v="5"/>
    <m/>
    <m/>
    <n v="7"/>
    <n v="1788.63"/>
    <n v="7"/>
    <n v="1788.63"/>
  </r>
  <r>
    <x v="271"/>
    <n v="10952"/>
    <x v="3"/>
    <m/>
    <m/>
    <n v="8"/>
    <n v="471.2"/>
    <n v="8"/>
    <n v="471.2"/>
  </r>
  <r>
    <x v="271"/>
    <n v="10964"/>
    <x v="8"/>
    <n v="18"/>
    <n v="2052.5"/>
    <m/>
    <m/>
    <n v="18"/>
    <n v="2052.5"/>
  </r>
  <r>
    <x v="272"/>
    <n v="10953"/>
    <x v="2"/>
    <n v="9"/>
    <n v="4441.25"/>
    <m/>
    <m/>
    <n v="9"/>
    <n v="4441.25"/>
  </r>
  <r>
    <x v="273"/>
    <n v="10963"/>
    <x v="2"/>
    <n v="15"/>
    <n v="57.8"/>
    <m/>
    <m/>
    <n v="15"/>
    <n v="57.8"/>
  </r>
  <r>
    <x v="273"/>
    <n v="10972"/>
    <x v="6"/>
    <m/>
    <m/>
    <n v="8"/>
    <n v="251.5"/>
    <n v="8"/>
    <n v="251.5"/>
  </r>
  <r>
    <x v="274"/>
    <n v="10957"/>
    <x v="5"/>
    <m/>
    <m/>
    <n v="16"/>
    <n v="1762.7"/>
    <n v="16"/>
    <n v="1762.7"/>
  </r>
  <r>
    <x v="274"/>
    <n v="10958"/>
    <x v="7"/>
    <n v="15"/>
    <n v="781"/>
    <m/>
    <m/>
    <n v="15"/>
    <n v="781"/>
  </r>
  <r>
    <x v="274"/>
    <n v="10973"/>
    <x v="4"/>
    <n v="19"/>
    <n v="291.55"/>
    <m/>
    <m/>
    <n v="19"/>
    <n v="291.55"/>
  </r>
  <r>
    <x v="274"/>
    <n v="10975"/>
    <x v="3"/>
    <m/>
    <m/>
    <n v="7"/>
    <n v="717.5"/>
    <n v="7"/>
    <n v="717.5"/>
  </r>
  <r>
    <x v="275"/>
    <n v="10961"/>
    <x v="5"/>
    <m/>
    <m/>
    <n v="16"/>
    <n v="1119.9000000000001"/>
    <n v="16"/>
    <n v="1119.9000000000001"/>
  </r>
  <r>
    <x v="275"/>
    <n v="10965"/>
    <x v="4"/>
    <n v="10"/>
    <n v="848"/>
    <m/>
    <m/>
    <n v="10"/>
    <n v="848"/>
  </r>
  <r>
    <x v="275"/>
    <n v="10969"/>
    <x v="3"/>
    <m/>
    <m/>
    <n v="7"/>
    <n v="108"/>
    <n v="7"/>
    <n v="108"/>
  </r>
  <r>
    <x v="276"/>
    <n v="10979"/>
    <x v="5"/>
    <m/>
    <m/>
    <n v="14"/>
    <n v="4813.5"/>
    <n v="14"/>
    <n v="4813.5"/>
  </r>
  <r>
    <x v="277"/>
    <n v="10968"/>
    <x v="3"/>
    <m/>
    <m/>
    <n v="15"/>
    <n v="1408"/>
    <n v="15"/>
    <n v="1408"/>
  </r>
  <r>
    <x v="278"/>
    <n v="10967"/>
    <x v="0"/>
    <m/>
    <m/>
    <n v="16"/>
    <n v="910.4"/>
    <n v="16"/>
    <n v="910.4"/>
  </r>
  <r>
    <x v="278"/>
    <n v="10971"/>
    <x v="0"/>
    <m/>
    <m/>
    <n v="7"/>
    <n v="1733.06"/>
    <n v="7"/>
    <n v="1733.06"/>
  </r>
  <r>
    <x v="278"/>
    <n v="10981"/>
    <x v="3"/>
    <m/>
    <m/>
    <n v="10"/>
    <n v="15810"/>
    <n v="10"/>
    <n v="15810"/>
  </r>
  <r>
    <x v="278"/>
    <n v="10985"/>
    <x v="0"/>
    <m/>
    <m/>
    <n v="15"/>
    <n v="2023.38"/>
    <n v="15"/>
    <n v="2023.38"/>
  </r>
  <r>
    <x v="278"/>
    <n v="10989"/>
    <x v="0"/>
    <m/>
    <m/>
    <n v="7"/>
    <n v="1353.6"/>
    <n v="7"/>
    <n v="1353.6"/>
  </r>
  <r>
    <x v="279"/>
    <n v="10974"/>
    <x v="8"/>
    <m/>
    <m/>
    <n v="11"/>
    <n v="439"/>
    <n v="11"/>
    <n v="439"/>
  </r>
  <r>
    <x v="279"/>
    <n v="10976"/>
    <x v="3"/>
    <m/>
    <m/>
    <n v="17"/>
    <n v="912"/>
    <n v="17"/>
    <n v="912"/>
  </r>
  <r>
    <x v="279"/>
    <n v="10984"/>
    <x v="3"/>
    <m/>
    <m/>
    <n v="17"/>
    <n v="1809.75"/>
    <n v="17"/>
    <n v="1809.75"/>
  </r>
  <r>
    <x v="279"/>
    <n v="10992"/>
    <x v="3"/>
    <m/>
    <m/>
    <n v="8"/>
    <n v="69.599999999999994"/>
    <n v="8"/>
    <n v="69.599999999999994"/>
  </r>
  <r>
    <x v="280"/>
    <n v="10983"/>
    <x v="0"/>
    <m/>
    <m/>
    <n v="15"/>
    <n v="720.9"/>
    <n v="15"/>
    <n v="720.9"/>
  </r>
  <r>
    <x v="280"/>
    <n v="10987"/>
    <x v="5"/>
    <m/>
    <m/>
    <n v="8"/>
    <n v="2772"/>
    <n v="8"/>
    <n v="2772"/>
  </r>
  <r>
    <x v="280"/>
    <n v="10995"/>
    <x v="3"/>
    <m/>
    <m/>
    <n v="16"/>
    <n v="1196"/>
    <n v="16"/>
    <n v="1196"/>
  </r>
  <r>
    <x v="281"/>
    <n v="10951"/>
    <x v="2"/>
    <n v="9"/>
    <n v="458.74"/>
    <m/>
    <m/>
    <n v="9"/>
    <n v="458.74"/>
  </r>
  <r>
    <x v="281"/>
    <n v="10990"/>
    <x v="0"/>
    <m/>
    <m/>
    <n v="18"/>
    <n v="4288.8500000000004"/>
    <n v="18"/>
    <n v="4288.8500000000004"/>
  </r>
  <r>
    <x v="281"/>
    <n v="10991"/>
    <x v="3"/>
    <m/>
    <m/>
    <n v="9"/>
    <n v="2296"/>
    <n v="9"/>
    <n v="2296"/>
  </r>
  <r>
    <x v="282"/>
    <n v="10924"/>
    <x v="8"/>
    <m/>
    <m/>
    <n v="9"/>
    <n v="1835.7"/>
    <n v="9"/>
    <n v="1835.7"/>
  </r>
  <r>
    <x v="282"/>
    <n v="10927"/>
    <x v="6"/>
    <m/>
    <m/>
    <n v="8"/>
    <n v="800"/>
    <n v="8"/>
    <n v="800"/>
  </r>
  <r>
    <x v="282"/>
    <n v="10960"/>
    <x v="8"/>
    <n v="12"/>
    <n v="265.35000000000002"/>
    <m/>
    <m/>
    <n v="12"/>
    <n v="265.35000000000002"/>
  </r>
  <r>
    <x v="282"/>
    <n v="10966"/>
    <x v="6"/>
    <m/>
    <m/>
    <n v="7"/>
    <n v="1098.46"/>
    <n v="7"/>
    <n v="1098.46"/>
  </r>
  <r>
    <x v="282"/>
    <n v="10982"/>
    <x v="0"/>
    <m/>
    <m/>
    <n v="9"/>
    <n v="1014"/>
    <n v="9"/>
    <n v="1014"/>
  </r>
  <r>
    <x v="282"/>
    <n v="11003"/>
    <x v="8"/>
    <m/>
    <m/>
    <n v="18"/>
    <n v="326"/>
    <n v="18"/>
    <n v="326"/>
  </r>
  <r>
    <x v="283"/>
    <n v="10994"/>
    <x v="0"/>
    <m/>
    <m/>
    <n v="14"/>
    <n v="940.5"/>
    <n v="14"/>
    <n v="940.5"/>
  </r>
  <r>
    <x v="284"/>
    <n v="10977"/>
    <x v="5"/>
    <m/>
    <m/>
    <n v="12"/>
    <n v="2233"/>
    <n v="12"/>
    <n v="2233"/>
  </r>
  <r>
    <x v="284"/>
    <n v="10988"/>
    <x v="8"/>
    <n v="14"/>
    <n v="3574.8"/>
    <m/>
    <m/>
    <n v="14"/>
    <n v="3574.8"/>
  </r>
  <r>
    <x v="284"/>
    <n v="10993"/>
    <x v="7"/>
    <n v="15"/>
    <n v="4895.4399999999996"/>
    <m/>
    <m/>
    <n v="15"/>
    <n v="4895.4399999999996"/>
  </r>
  <r>
    <x v="284"/>
    <n v="10996"/>
    <x v="6"/>
    <m/>
    <m/>
    <n v="17"/>
    <n v="560"/>
    <n v="17"/>
    <n v="560"/>
  </r>
  <r>
    <x v="284"/>
    <n v="10999"/>
    <x v="4"/>
    <n v="11"/>
    <n v="1197.95"/>
    <m/>
    <m/>
    <n v="11"/>
    <n v="1197.95"/>
  </r>
  <r>
    <x v="284"/>
    <n v="11005"/>
    <x v="0"/>
    <m/>
    <m/>
    <n v="14"/>
    <n v="586"/>
    <n v="14"/>
    <n v="586"/>
  </r>
  <r>
    <x v="284"/>
    <n v="11009"/>
    <x v="0"/>
    <m/>
    <m/>
    <n v="17"/>
    <n v="616.5"/>
    <n v="17"/>
    <n v="616.5"/>
  </r>
  <r>
    <x v="284"/>
    <n v="11013"/>
    <x v="0"/>
    <m/>
    <m/>
    <n v="19"/>
    <n v="361"/>
    <n v="19"/>
    <n v="361"/>
  </r>
  <r>
    <x v="285"/>
    <n v="10997"/>
    <x v="5"/>
    <m/>
    <m/>
    <n v="15"/>
    <n v="1885"/>
    <n v="15"/>
    <n v="1885"/>
  </r>
  <r>
    <x v="285"/>
    <n v="11007"/>
    <x v="5"/>
    <m/>
    <m/>
    <n v="11"/>
    <n v="2633.9"/>
    <n v="11"/>
    <n v="2633.9"/>
  </r>
  <r>
    <x v="285"/>
    <n v="11011"/>
    <x v="8"/>
    <m/>
    <m/>
    <n v="15"/>
    <n v="933.5"/>
    <n v="15"/>
    <n v="933.5"/>
  </r>
  <r>
    <x v="285"/>
    <n v="11016"/>
    <x v="2"/>
    <n v="19"/>
    <n v="491.5"/>
    <m/>
    <m/>
    <n v="19"/>
    <n v="491.5"/>
  </r>
  <r>
    <x v="286"/>
    <n v="11000"/>
    <x v="0"/>
    <m/>
    <m/>
    <n v="13"/>
    <n v="903.75"/>
    <n v="13"/>
    <n v="903.75"/>
  </r>
  <r>
    <x v="286"/>
    <n v="11001"/>
    <x v="0"/>
    <m/>
    <m/>
    <n v="14"/>
    <n v="2769"/>
    <n v="14"/>
    <n v="2769"/>
  </r>
  <r>
    <x v="287"/>
    <n v="11006"/>
    <x v="8"/>
    <m/>
    <m/>
    <n v="18"/>
    <n v="329.69"/>
    <n v="18"/>
    <n v="329.69"/>
  </r>
  <r>
    <x v="287"/>
    <n v="11014"/>
    <x v="0"/>
    <m/>
    <m/>
    <n v="9"/>
    <n v="243.18"/>
    <n v="9"/>
    <n v="243.18"/>
  </r>
  <r>
    <x v="288"/>
    <n v="11002"/>
    <x v="6"/>
    <m/>
    <m/>
    <n v="14"/>
    <n v="1811.1"/>
    <n v="14"/>
    <n v="1811.1"/>
  </r>
  <r>
    <x v="288"/>
    <n v="11018"/>
    <x v="6"/>
    <m/>
    <m/>
    <n v="19"/>
    <n v="1575"/>
    <n v="19"/>
    <n v="1575"/>
  </r>
  <r>
    <x v="288"/>
    <n v="11020"/>
    <x v="0"/>
    <m/>
    <m/>
    <n v="16"/>
    <n v="632.4"/>
    <n v="16"/>
    <n v="632.4"/>
  </r>
  <r>
    <x v="289"/>
    <n v="10980"/>
    <x v="6"/>
    <m/>
    <m/>
    <n v="19"/>
    <n v="248"/>
    <n v="19"/>
    <n v="248"/>
  </r>
  <r>
    <x v="289"/>
    <n v="10998"/>
    <x v="5"/>
    <m/>
    <m/>
    <n v="14"/>
    <n v="686"/>
    <n v="14"/>
    <n v="686"/>
  </r>
  <r>
    <x v="289"/>
    <n v="11012"/>
    <x v="3"/>
    <m/>
    <m/>
    <n v="17"/>
    <n v="2825.3"/>
    <n v="17"/>
    <n v="2825.3"/>
  </r>
  <r>
    <x v="290"/>
    <n v="11004"/>
    <x v="8"/>
    <m/>
    <m/>
    <n v="14"/>
    <n v="295.38"/>
    <n v="14"/>
    <n v="295.38"/>
  </r>
  <r>
    <x v="290"/>
    <n v="11015"/>
    <x v="0"/>
    <m/>
    <m/>
    <n v="12"/>
    <n v="622.35"/>
    <n v="12"/>
    <n v="622.35"/>
  </r>
  <r>
    <x v="290"/>
    <n v="11017"/>
    <x v="2"/>
    <n v="7"/>
    <n v="6750"/>
    <m/>
    <m/>
    <n v="7"/>
    <n v="6750"/>
  </r>
  <r>
    <x v="290"/>
    <n v="11024"/>
    <x v="6"/>
    <m/>
    <m/>
    <n v="18"/>
    <n v="1966.81"/>
    <n v="18"/>
    <n v="1966.81"/>
  </r>
  <r>
    <x v="290"/>
    <n v="11027"/>
    <x v="3"/>
    <m/>
    <m/>
    <n v="10"/>
    <n v="877.72"/>
    <n v="10"/>
    <n v="877.72"/>
  </r>
  <r>
    <x v="291"/>
    <n v="10986"/>
    <x v="5"/>
    <m/>
    <m/>
    <n v="17"/>
    <n v="2220"/>
    <n v="17"/>
    <n v="2220"/>
  </r>
  <r>
    <x v="291"/>
    <n v="11010"/>
    <x v="0"/>
    <m/>
    <m/>
    <n v="19"/>
    <n v="645"/>
    <n v="19"/>
    <n v="645"/>
  </r>
  <r>
    <x v="291"/>
    <n v="11021"/>
    <x v="8"/>
    <m/>
    <m/>
    <n v="17"/>
    <n v="6306.24"/>
    <n v="17"/>
    <n v="6306.24"/>
  </r>
  <r>
    <x v="292"/>
    <n v="11028"/>
    <x v="0"/>
    <m/>
    <m/>
    <n v="9"/>
    <n v="2160"/>
    <n v="9"/>
    <n v="2160"/>
  </r>
  <r>
    <x v="292"/>
    <n v="11036"/>
    <x v="5"/>
    <m/>
    <m/>
    <n v="13"/>
    <n v="1692"/>
    <n v="13"/>
    <n v="1692"/>
  </r>
  <r>
    <x v="293"/>
    <n v="10978"/>
    <x v="2"/>
    <n v="18"/>
    <n v="1303.19"/>
    <m/>
    <m/>
    <n v="18"/>
    <n v="1303.19"/>
  </r>
  <r>
    <x v="293"/>
    <n v="11032"/>
    <x v="0"/>
    <m/>
    <m/>
    <n v="7"/>
    <n v="8902.5"/>
    <n v="7"/>
    <n v="8902.5"/>
  </r>
  <r>
    <x v="293"/>
    <n v="11033"/>
    <x v="7"/>
    <n v="18"/>
    <n v="3232.8"/>
    <m/>
    <m/>
    <n v="18"/>
    <n v="3232.8"/>
  </r>
  <r>
    <x v="294"/>
    <n v="10970"/>
    <x v="2"/>
    <n v="9"/>
    <n v="224"/>
    <m/>
    <m/>
    <n v="9"/>
    <n v="224"/>
  </r>
  <r>
    <x v="294"/>
    <n v="11023"/>
    <x v="3"/>
    <m/>
    <m/>
    <n v="7"/>
    <n v="1500"/>
    <n v="7"/>
    <n v="1500"/>
  </r>
  <r>
    <x v="294"/>
    <n v="11025"/>
    <x v="4"/>
    <n v="7"/>
    <n v="270"/>
    <m/>
    <m/>
    <n v="7"/>
    <n v="270"/>
  </r>
  <r>
    <x v="294"/>
    <n v="11031"/>
    <x v="4"/>
    <n v="13"/>
    <n v="2393.5"/>
    <m/>
    <m/>
    <n v="13"/>
    <n v="2393.5"/>
  </r>
  <r>
    <x v="294"/>
    <n v="11035"/>
    <x v="0"/>
    <m/>
    <m/>
    <n v="16"/>
    <n v="1754.5"/>
    <n v="16"/>
    <n v="1754.5"/>
  </r>
  <r>
    <x v="294"/>
    <n v="11046"/>
    <x v="5"/>
    <m/>
    <m/>
    <n v="14"/>
    <n v="1485.8"/>
    <n v="14"/>
    <n v="1485.8"/>
  </r>
  <r>
    <x v="295"/>
    <n v="11029"/>
    <x v="6"/>
    <n v="15"/>
    <n v="1286.8"/>
    <m/>
    <m/>
    <n v="15"/>
    <n v="1286.8"/>
  </r>
  <r>
    <x v="295"/>
    <n v="11030"/>
    <x v="7"/>
    <n v="13"/>
    <n v="12615.05"/>
    <m/>
    <m/>
    <n v="13"/>
    <n v="12615.05"/>
  </r>
  <r>
    <x v="295"/>
    <n v="11034"/>
    <x v="5"/>
    <m/>
    <m/>
    <n v="12"/>
    <n v="539.4"/>
    <n v="12"/>
    <n v="539.4"/>
  </r>
  <r>
    <x v="295"/>
    <n v="11037"/>
    <x v="7"/>
    <n v="12"/>
    <n v="60"/>
    <m/>
    <m/>
    <n v="12"/>
    <n v="60"/>
  </r>
  <r>
    <x v="296"/>
    <n v="11026"/>
    <x v="6"/>
    <m/>
    <m/>
    <n v="7"/>
    <n v="1030"/>
    <n v="7"/>
    <n v="1030"/>
  </r>
  <r>
    <x v="296"/>
    <n v="11041"/>
    <x v="8"/>
    <m/>
    <m/>
    <n v="15"/>
    <n v="1773"/>
    <n v="15"/>
    <n v="1773"/>
  </r>
  <r>
    <x v="297"/>
    <n v="11043"/>
    <x v="1"/>
    <n v="7"/>
    <n v="210"/>
    <m/>
    <m/>
    <n v="7"/>
    <n v="210"/>
  </r>
  <r>
    <x v="297"/>
    <n v="11053"/>
    <x v="0"/>
    <m/>
    <m/>
    <n v="13"/>
    <n v="3055"/>
    <n v="13"/>
    <n v="3055"/>
  </r>
  <r>
    <x v="298"/>
    <n v="11038"/>
    <x v="3"/>
    <m/>
    <m/>
    <n v="9"/>
    <n v="732.6"/>
    <n v="9"/>
    <n v="732.6"/>
  </r>
  <r>
    <x v="298"/>
    <n v="11048"/>
    <x v="7"/>
    <n v="12"/>
    <n v="525"/>
    <m/>
    <m/>
    <n v="12"/>
    <n v="525"/>
  </r>
  <r>
    <x v="299"/>
    <n v="11042"/>
    <x v="0"/>
    <m/>
    <m/>
    <n v="16"/>
    <n v="405.75"/>
    <n v="16"/>
    <n v="405.75"/>
  </r>
  <r>
    <x v="299"/>
    <n v="11044"/>
    <x v="6"/>
    <m/>
    <m/>
    <n v="17"/>
    <n v="591.6"/>
    <n v="17"/>
    <n v="591.6"/>
  </r>
  <r>
    <x v="299"/>
    <n v="11047"/>
    <x v="7"/>
    <n v="9"/>
    <n v="817.87"/>
    <m/>
    <m/>
    <n v="9"/>
    <n v="817.87"/>
  </r>
  <r>
    <x v="299"/>
    <n v="11052"/>
    <x v="8"/>
    <m/>
    <m/>
    <n v="9"/>
    <n v="1332"/>
    <n v="9"/>
    <n v="1332"/>
  </r>
  <r>
    <x v="299"/>
    <n v="11056"/>
    <x v="5"/>
    <m/>
    <m/>
    <n v="18"/>
    <n v="3740"/>
    <n v="18"/>
    <n v="3740"/>
  </r>
  <r>
    <x v="299"/>
    <n v="11057"/>
    <x v="8"/>
    <m/>
    <m/>
    <n v="19"/>
    <n v="45"/>
    <n v="19"/>
    <n v="45"/>
  </r>
  <r>
    <x v="300"/>
    <n v="10249"/>
    <x v="4"/>
    <n v="7"/>
    <n v="1863.4"/>
    <m/>
    <m/>
    <n v="7"/>
    <n v="1863.4"/>
  </r>
  <r>
    <x v="301"/>
    <n v="10252"/>
    <x v="6"/>
    <m/>
    <m/>
    <n v="8"/>
    <n v="3597.9"/>
    <n v="8"/>
    <n v="3597.9"/>
  </r>
  <r>
    <x v="302"/>
    <n v="10250"/>
    <x v="6"/>
    <m/>
    <m/>
    <n v="13"/>
    <n v="1552.6"/>
    <n v="13"/>
    <n v="1552.6"/>
  </r>
  <r>
    <x v="303"/>
    <n v="10251"/>
    <x v="8"/>
    <m/>
    <m/>
    <n v="10"/>
    <n v="654.05999999999995"/>
    <n v="10"/>
    <n v="654.05999999999995"/>
  </r>
  <r>
    <x v="303"/>
    <n v="10255"/>
    <x v="2"/>
    <n v="14"/>
    <n v="2490.5"/>
    <m/>
    <m/>
    <n v="14"/>
    <n v="2490.5"/>
  </r>
  <r>
    <x v="304"/>
    <n v="10248"/>
    <x v="1"/>
    <n v="13"/>
    <n v="440"/>
    <m/>
    <m/>
    <n v="13"/>
    <n v="440"/>
  </r>
  <r>
    <x v="304"/>
    <n v="10253"/>
    <x v="8"/>
    <m/>
    <m/>
    <n v="11"/>
    <n v="1444.8"/>
    <n v="11"/>
    <n v="1444.8"/>
  </r>
  <r>
    <x v="305"/>
    <n v="10256"/>
    <x v="8"/>
    <m/>
    <m/>
    <n v="17"/>
    <n v="517.79999999999995"/>
    <n v="17"/>
    <n v="517.79999999999995"/>
  </r>
  <r>
    <x v="306"/>
    <n v="10257"/>
    <x v="6"/>
    <m/>
    <m/>
    <n v="19"/>
    <n v="1119.9000000000001"/>
    <n v="19"/>
    <n v="1119.9000000000001"/>
  </r>
  <r>
    <x v="307"/>
    <n v="10254"/>
    <x v="1"/>
    <n v="14"/>
    <n v="556.62"/>
    <m/>
    <m/>
    <n v="14"/>
    <n v="556.62"/>
  </r>
  <r>
    <x v="307"/>
    <n v="10258"/>
    <x v="3"/>
    <m/>
    <m/>
    <n v="8"/>
    <n v="1614.88"/>
    <n v="8"/>
    <n v="1614.88"/>
  </r>
  <r>
    <x v="308"/>
    <n v="10259"/>
    <x v="6"/>
    <m/>
    <m/>
    <n v="19"/>
    <n v="100.8"/>
    <n v="19"/>
    <n v="100.8"/>
  </r>
  <r>
    <x v="308"/>
    <n v="10262"/>
    <x v="5"/>
    <m/>
    <m/>
    <n v="14"/>
    <n v="584"/>
    <n v="14"/>
    <n v="584"/>
  </r>
  <r>
    <x v="309"/>
    <n v="10260"/>
    <x v="6"/>
    <m/>
    <m/>
    <n v="11"/>
    <n v="1504.65"/>
    <n v="11"/>
    <n v="1504.65"/>
  </r>
  <r>
    <x v="310"/>
    <n v="10261"/>
    <x v="6"/>
    <m/>
    <m/>
    <n v="14"/>
    <n v="448"/>
    <n v="14"/>
    <n v="448"/>
  </r>
  <r>
    <x v="311"/>
    <n v="10263"/>
    <x v="2"/>
    <n v="14"/>
    <n v="1873.8"/>
    <m/>
    <m/>
    <n v="14"/>
    <n v="1873.8"/>
  </r>
  <r>
    <x v="311"/>
    <n v="10266"/>
    <x v="8"/>
    <m/>
    <m/>
    <n v="16"/>
    <n v="346.56"/>
    <n v="16"/>
    <n v="346.56"/>
  </r>
  <r>
    <x v="312"/>
    <n v="10268"/>
    <x v="2"/>
    <m/>
    <m/>
    <n v="7"/>
    <n v="1101.2"/>
    <n v="7"/>
    <n v="1101.2"/>
  </r>
  <r>
    <x v="312"/>
    <n v="10270"/>
    <x v="3"/>
    <m/>
    <m/>
    <n v="18"/>
    <n v="1376"/>
    <n v="18"/>
    <n v="1376"/>
  </r>
  <r>
    <x v="313"/>
    <n v="10267"/>
    <x v="6"/>
    <m/>
    <m/>
    <n v="19"/>
    <n v="3536.6"/>
    <n v="19"/>
    <n v="3536.6"/>
  </r>
  <r>
    <x v="313"/>
    <n v="10272"/>
    <x v="4"/>
    <n v="16"/>
    <n v="1456"/>
    <m/>
    <m/>
    <n v="16"/>
    <n v="1456"/>
  </r>
  <r>
    <x v="314"/>
    <n v="10269"/>
    <x v="1"/>
    <n v="16"/>
    <n v="642.20000000000005"/>
    <m/>
    <m/>
    <n v="16"/>
    <n v="642.20000000000005"/>
  </r>
  <r>
    <x v="314"/>
    <n v="10275"/>
    <x v="3"/>
    <m/>
    <m/>
    <n v="9"/>
    <n v="291.83999999999997"/>
    <n v="9"/>
    <n v="291.83999999999997"/>
  </r>
  <r>
    <x v="315"/>
    <n v="10265"/>
    <x v="0"/>
    <m/>
    <m/>
    <n v="16"/>
    <n v="1176"/>
    <n v="16"/>
    <n v="1176"/>
  </r>
  <r>
    <x v="315"/>
    <n v="10273"/>
    <x v="8"/>
    <m/>
    <m/>
    <n v="16"/>
    <n v="2037.28"/>
    <n v="16"/>
    <n v="2037.28"/>
  </r>
  <r>
    <x v="316"/>
    <n v="10277"/>
    <x v="0"/>
    <m/>
    <m/>
    <n v="7"/>
    <n v="1200.8"/>
    <n v="7"/>
    <n v="1200.8"/>
  </r>
  <r>
    <x v="317"/>
    <n v="10276"/>
    <x v="5"/>
    <m/>
    <m/>
    <n v="13"/>
    <n v="420"/>
    <n v="13"/>
    <n v="420"/>
  </r>
  <r>
    <x v="318"/>
    <n v="10274"/>
    <x v="4"/>
    <n v="18"/>
    <n v="538.6"/>
    <m/>
    <m/>
    <n v="18"/>
    <n v="538.6"/>
  </r>
  <r>
    <x v="318"/>
    <n v="10278"/>
    <x v="5"/>
    <m/>
    <m/>
    <n v="8"/>
    <n v="1488.8"/>
    <n v="8"/>
    <n v="1488.8"/>
  </r>
  <r>
    <x v="318"/>
    <n v="10279"/>
    <x v="5"/>
    <m/>
    <m/>
    <n v="14"/>
    <n v="351"/>
    <n v="14"/>
    <n v="351"/>
  </r>
  <r>
    <x v="319"/>
    <n v="10281"/>
    <x v="6"/>
    <m/>
    <m/>
    <n v="16"/>
    <n v="86.5"/>
    <n v="16"/>
    <n v="86.5"/>
  </r>
  <r>
    <x v="319"/>
    <n v="10282"/>
    <x v="6"/>
    <m/>
    <m/>
    <n v="9"/>
    <n v="155.4"/>
    <n v="9"/>
    <n v="155.4"/>
  </r>
  <r>
    <x v="320"/>
    <n v="10264"/>
    <x v="4"/>
    <n v="15"/>
    <n v="695.62"/>
    <m/>
    <m/>
    <n v="15"/>
    <n v="695.62"/>
  </r>
  <r>
    <x v="320"/>
    <n v="10283"/>
    <x v="8"/>
    <m/>
    <m/>
    <n v="13"/>
    <n v="1414.8"/>
    <n v="13"/>
    <n v="1414.8"/>
  </r>
  <r>
    <x v="321"/>
    <n v="10285"/>
    <x v="3"/>
    <m/>
    <m/>
    <n v="8"/>
    <n v="1743.36"/>
    <n v="8"/>
    <n v="1743.36"/>
  </r>
  <r>
    <x v="322"/>
    <n v="10284"/>
    <x v="6"/>
    <m/>
    <m/>
    <n v="18"/>
    <n v="1170.3699999999999"/>
    <n v="18"/>
    <n v="1170.3699999999999"/>
  </r>
  <r>
    <x v="323"/>
    <n v="10287"/>
    <x v="5"/>
    <m/>
    <m/>
    <n v="7"/>
    <n v="819"/>
    <n v="7"/>
    <n v="819"/>
  </r>
  <r>
    <x v="323"/>
    <n v="10289"/>
    <x v="7"/>
    <n v="13"/>
    <n v="479.4"/>
    <m/>
    <m/>
    <n v="13"/>
    <n v="479.4"/>
  </r>
  <r>
    <x v="324"/>
    <n v="10271"/>
    <x v="4"/>
    <n v="17"/>
    <n v="48"/>
    <m/>
    <m/>
    <n v="17"/>
    <n v="48"/>
  </r>
  <r>
    <x v="324"/>
    <n v="10286"/>
    <x v="5"/>
    <m/>
    <m/>
    <n v="12"/>
    <n v="3016"/>
    <n v="12"/>
    <n v="3016"/>
  </r>
  <r>
    <x v="325"/>
    <n v="10292"/>
    <x v="3"/>
    <m/>
    <m/>
    <n v="14"/>
    <n v="1296"/>
    <n v="14"/>
    <n v="1296"/>
  </r>
  <r>
    <x v="326"/>
    <n v="10288"/>
    <x v="6"/>
    <m/>
    <m/>
    <n v="19"/>
    <n v="80.099999999999994"/>
    <n v="19"/>
    <n v="80.099999999999994"/>
  </r>
  <r>
    <x v="326"/>
    <n v="10290"/>
    <x v="5"/>
    <m/>
    <m/>
    <n v="13"/>
    <n v="2169"/>
    <n v="13"/>
    <n v="2169"/>
  </r>
  <r>
    <x v="327"/>
    <n v="10291"/>
    <x v="4"/>
    <n v="17"/>
    <n v="497.52"/>
    <m/>
    <m/>
    <n v="17"/>
    <n v="497.52"/>
  </r>
  <r>
    <x v="328"/>
    <n v="10294"/>
    <x v="6"/>
    <m/>
    <m/>
    <n v="12"/>
    <n v="1887.6"/>
    <n v="12"/>
    <n v="1887.6"/>
  </r>
  <r>
    <x v="329"/>
    <n v="10295"/>
    <x v="0"/>
    <m/>
    <m/>
    <n v="17"/>
    <n v="121.6"/>
    <n v="17"/>
    <n v="121.6"/>
  </r>
  <r>
    <x v="329"/>
    <n v="10297"/>
    <x v="1"/>
    <n v="14"/>
    <n v="1420"/>
    <m/>
    <m/>
    <n v="14"/>
    <n v="1420"/>
  </r>
  <r>
    <x v="330"/>
    <n v="10293"/>
    <x v="3"/>
    <m/>
    <m/>
    <n v="14"/>
    <n v="848.7"/>
    <n v="14"/>
    <n v="848.7"/>
  </r>
  <r>
    <x v="330"/>
    <n v="10296"/>
    <x v="4"/>
    <n v="12"/>
    <n v="1050.5999999999999"/>
    <m/>
    <m/>
    <n v="12"/>
    <n v="1050.5999999999999"/>
  </r>
  <r>
    <x v="330"/>
    <n v="10298"/>
    <x v="4"/>
    <n v="17"/>
    <n v="2645"/>
    <m/>
    <m/>
    <n v="17"/>
    <n v="2645"/>
  </r>
  <r>
    <x v="331"/>
    <n v="10280"/>
    <x v="0"/>
    <m/>
    <m/>
    <n v="11"/>
    <n v="613.20000000000005"/>
    <n v="11"/>
    <n v="613.20000000000005"/>
  </r>
  <r>
    <x v="332"/>
    <n v="10299"/>
    <x v="6"/>
    <m/>
    <m/>
    <n v="13"/>
    <n v="349.5"/>
    <n v="13"/>
    <n v="349.5"/>
  </r>
  <r>
    <x v="333"/>
    <n v="10301"/>
    <x v="5"/>
    <m/>
    <m/>
    <n v="11"/>
    <n v="755"/>
    <n v="11"/>
    <n v="755"/>
  </r>
  <r>
    <x v="333"/>
    <n v="10304"/>
    <x v="3"/>
    <m/>
    <m/>
    <n v="16"/>
    <n v="954.4"/>
    <n v="16"/>
    <n v="954.4"/>
  </r>
  <r>
    <x v="334"/>
    <n v="10300"/>
    <x v="0"/>
    <m/>
    <m/>
    <n v="15"/>
    <n v="608"/>
    <n v="15"/>
    <n v="608"/>
  </r>
  <r>
    <x v="334"/>
    <n v="10303"/>
    <x v="7"/>
    <n v="11"/>
    <n v="1117.8"/>
    <m/>
    <m/>
    <n v="11"/>
    <n v="1117.8"/>
  </r>
  <r>
    <x v="335"/>
    <n v="10306"/>
    <x v="3"/>
    <m/>
    <m/>
    <n v="10"/>
    <n v="498.5"/>
    <n v="10"/>
    <n v="498.5"/>
  </r>
  <r>
    <x v="336"/>
    <n v="10308"/>
    <x v="7"/>
    <n v="14"/>
    <n v="88.8"/>
    <m/>
    <m/>
    <n v="14"/>
    <n v="88.8"/>
  </r>
  <r>
    <x v="337"/>
    <n v="10307"/>
    <x v="0"/>
    <m/>
    <m/>
    <n v="11"/>
    <n v="424"/>
    <n v="11"/>
    <n v="424"/>
  </r>
  <r>
    <x v="338"/>
    <n v="10311"/>
    <x v="3"/>
    <m/>
    <m/>
    <n v="16"/>
    <n v="268.8"/>
    <n v="16"/>
    <n v="268.8"/>
  </r>
  <r>
    <x v="339"/>
    <n v="10310"/>
    <x v="5"/>
    <m/>
    <m/>
    <n v="17"/>
    <n v="336"/>
    <n v="17"/>
    <n v="336"/>
  </r>
  <r>
    <x v="340"/>
    <n v="10312"/>
    <x v="0"/>
    <m/>
    <m/>
    <n v="7"/>
    <n v="1614.8"/>
    <n v="7"/>
    <n v="1614.8"/>
  </r>
  <r>
    <x v="340"/>
    <n v="10315"/>
    <x v="6"/>
    <m/>
    <m/>
    <n v="17"/>
    <n v="516.79999999999995"/>
    <n v="17"/>
    <n v="516.79999999999995"/>
  </r>
  <r>
    <x v="341"/>
    <n v="10313"/>
    <x v="0"/>
    <m/>
    <m/>
    <n v="11"/>
    <n v="182.4"/>
    <n v="11"/>
    <n v="182.4"/>
  </r>
  <r>
    <x v="341"/>
    <n v="10314"/>
    <x v="3"/>
    <m/>
    <m/>
    <n v="18"/>
    <n v="2094.3000000000002"/>
    <n v="18"/>
    <n v="2094.3000000000002"/>
  </r>
  <r>
    <x v="341"/>
    <n v="10318"/>
    <x v="5"/>
    <m/>
    <m/>
    <n v="13"/>
    <n v="240.4"/>
    <n v="13"/>
    <n v="240.4"/>
  </r>
  <r>
    <x v="342"/>
    <n v="10316"/>
    <x v="3"/>
    <m/>
    <m/>
    <n v="19"/>
    <n v="2835"/>
    <n v="19"/>
    <n v="2835"/>
  </r>
  <r>
    <x v="343"/>
    <n v="10302"/>
    <x v="6"/>
    <m/>
    <m/>
    <n v="9"/>
    <n v="2708.8"/>
    <n v="9"/>
    <n v="2708.8"/>
  </r>
  <r>
    <x v="343"/>
    <n v="10305"/>
    <x v="5"/>
    <m/>
    <m/>
    <n v="15"/>
    <n v="3741.3"/>
    <n v="15"/>
    <n v="3741.3"/>
  </r>
  <r>
    <x v="344"/>
    <n v="10317"/>
    <x v="4"/>
    <n v="8"/>
    <n v="288"/>
    <m/>
    <m/>
    <n v="8"/>
    <n v="288"/>
  </r>
  <r>
    <x v="344"/>
    <n v="10324"/>
    <x v="2"/>
    <n v="19"/>
    <n v="5275.71"/>
    <m/>
    <m/>
    <n v="19"/>
    <n v="5275.71"/>
  </r>
  <r>
    <x v="345"/>
    <n v="10319"/>
    <x v="7"/>
    <n v="11"/>
    <n v="1191.2"/>
    <m/>
    <m/>
    <n v="11"/>
    <n v="1191.2"/>
  </r>
  <r>
    <x v="345"/>
    <n v="10321"/>
    <x v="8"/>
    <m/>
    <m/>
    <n v="9"/>
    <n v="144"/>
    <n v="9"/>
    <n v="144"/>
  </r>
  <r>
    <x v="346"/>
    <n v="10323"/>
    <x v="6"/>
    <m/>
    <m/>
    <n v="8"/>
    <n v="164.4"/>
    <n v="8"/>
    <n v="164.4"/>
  </r>
  <r>
    <x v="346"/>
    <n v="10325"/>
    <x v="3"/>
    <m/>
    <m/>
    <n v="9"/>
    <n v="1497"/>
    <n v="9"/>
    <n v="1497"/>
  </r>
  <r>
    <x v="346"/>
    <n v="10326"/>
    <x v="6"/>
    <m/>
    <m/>
    <n v="8"/>
    <n v="982"/>
    <n v="8"/>
    <n v="982"/>
  </r>
  <r>
    <x v="346"/>
    <n v="10327"/>
    <x v="0"/>
    <m/>
    <m/>
    <n v="7"/>
    <n v="1810"/>
    <n v="7"/>
    <n v="1810"/>
  </r>
  <r>
    <x v="347"/>
    <n v="10328"/>
    <x v="6"/>
    <m/>
    <m/>
    <n v="8"/>
    <n v="1168"/>
    <n v="8"/>
    <n v="1168"/>
  </r>
  <r>
    <x v="348"/>
    <n v="10320"/>
    <x v="1"/>
    <n v="17"/>
    <n v="516"/>
    <m/>
    <m/>
    <n v="17"/>
    <n v="516"/>
  </r>
  <r>
    <x v="349"/>
    <n v="10331"/>
    <x v="2"/>
    <n v="16"/>
    <n v="88.5"/>
    <m/>
    <m/>
    <n v="16"/>
    <n v="88.5"/>
  </r>
  <r>
    <x v="349"/>
    <n v="10332"/>
    <x v="8"/>
    <m/>
    <m/>
    <n v="18"/>
    <n v="1786.88"/>
    <n v="18"/>
    <n v="1786.88"/>
  </r>
  <r>
    <x v="350"/>
    <n v="10309"/>
    <x v="8"/>
    <m/>
    <m/>
    <n v="19"/>
    <n v="1762"/>
    <n v="19"/>
    <n v="1762"/>
  </r>
  <r>
    <x v="350"/>
    <n v="10322"/>
    <x v="7"/>
    <n v="8"/>
    <n v="112"/>
    <m/>
    <m/>
    <n v="8"/>
    <n v="112"/>
  </r>
  <r>
    <x v="350"/>
    <n v="10329"/>
    <x v="6"/>
    <m/>
    <m/>
    <n v="9"/>
    <n v="4578.43"/>
    <n v="9"/>
    <n v="4578.43"/>
  </r>
  <r>
    <x v="351"/>
    <n v="10335"/>
    <x v="7"/>
    <n v="8"/>
    <n v="2036.16"/>
    <m/>
    <m/>
    <n v="8"/>
    <n v="2036.16"/>
  </r>
  <r>
    <x v="352"/>
    <n v="10333"/>
    <x v="1"/>
    <n v="11"/>
    <n v="877.2"/>
    <m/>
    <m/>
    <n v="11"/>
    <n v="877.2"/>
  </r>
  <r>
    <x v="352"/>
    <n v="10336"/>
    <x v="7"/>
    <n v="16"/>
    <n v="285.12"/>
    <m/>
    <m/>
    <n v="16"/>
    <n v="285.12"/>
  </r>
  <r>
    <x v="353"/>
    <n v="10330"/>
    <x v="8"/>
    <m/>
    <m/>
    <n v="7"/>
    <n v="1649"/>
    <n v="7"/>
    <n v="1649"/>
  </r>
  <r>
    <x v="353"/>
    <n v="10334"/>
    <x v="5"/>
    <m/>
    <m/>
    <n v="15"/>
    <n v="144.80000000000001"/>
    <n v="15"/>
    <n v="144.80000000000001"/>
  </r>
  <r>
    <x v="354"/>
    <n v="10337"/>
    <x v="6"/>
    <m/>
    <m/>
    <n v="9"/>
    <n v="2467"/>
    <n v="9"/>
    <n v="2467"/>
  </r>
  <r>
    <x v="354"/>
    <n v="10338"/>
    <x v="6"/>
    <m/>
    <m/>
    <n v="8"/>
    <n v="934.5"/>
    <n v="8"/>
    <n v="934.5"/>
  </r>
  <r>
    <x v="355"/>
    <n v="10339"/>
    <x v="0"/>
    <m/>
    <m/>
    <n v="7"/>
    <n v="3354"/>
    <n v="7"/>
    <n v="3354"/>
  </r>
  <r>
    <x v="355"/>
    <n v="10342"/>
    <x v="6"/>
    <m/>
    <m/>
    <n v="9"/>
    <n v="1840.64"/>
    <n v="9"/>
    <n v="1840.64"/>
  </r>
  <r>
    <x v="356"/>
    <n v="10341"/>
    <x v="7"/>
    <n v="11"/>
    <n v="352.6"/>
    <m/>
    <m/>
    <n v="11"/>
    <n v="352.6"/>
  </r>
  <r>
    <x v="356"/>
    <n v="10344"/>
    <x v="6"/>
    <m/>
    <m/>
    <n v="17"/>
    <n v="2296"/>
    <n v="17"/>
    <n v="2296"/>
  </r>
  <r>
    <x v="357"/>
    <n v="10343"/>
    <x v="6"/>
    <m/>
    <m/>
    <n v="16"/>
    <n v="1584"/>
    <n v="16"/>
    <n v="1584"/>
  </r>
  <r>
    <x v="358"/>
    <n v="10340"/>
    <x v="3"/>
    <m/>
    <m/>
    <n v="11"/>
    <n v="2436.1799999999998"/>
    <n v="11"/>
    <n v="2436.1799999999998"/>
  </r>
  <r>
    <x v="358"/>
    <n v="10346"/>
    <x v="8"/>
    <m/>
    <m/>
    <n v="13"/>
    <n v="1618.88"/>
    <n v="13"/>
    <n v="1618.88"/>
  </r>
  <r>
    <x v="358"/>
    <n v="10347"/>
    <x v="6"/>
    <m/>
    <m/>
    <n v="16"/>
    <n v="814.42"/>
    <n v="16"/>
    <n v="814.42"/>
  </r>
  <r>
    <x v="359"/>
    <n v="10345"/>
    <x v="0"/>
    <m/>
    <m/>
    <n v="18"/>
    <n v="2924.8"/>
    <n v="18"/>
    <n v="2924.8"/>
  </r>
  <r>
    <x v="360"/>
    <n v="10348"/>
    <x v="6"/>
    <m/>
    <m/>
    <n v="19"/>
    <n v="363.6"/>
    <n v="19"/>
    <n v="363.6"/>
  </r>
  <r>
    <x v="360"/>
    <n v="10349"/>
    <x v="7"/>
    <n v="19"/>
    <n v="141.6"/>
    <m/>
    <m/>
    <n v="19"/>
    <n v="141.6"/>
  </r>
  <r>
    <x v="361"/>
    <n v="10352"/>
    <x v="8"/>
    <m/>
    <m/>
    <n v="13"/>
    <n v="136.30000000000001"/>
    <n v="13"/>
    <n v="136.30000000000001"/>
  </r>
  <r>
    <x v="362"/>
    <n v="10351"/>
    <x v="3"/>
    <m/>
    <m/>
    <n v="9"/>
    <n v="5398.72"/>
    <n v="9"/>
    <n v="5398.72"/>
  </r>
  <r>
    <x v="362"/>
    <n v="10354"/>
    <x v="5"/>
    <m/>
    <m/>
    <n v="9"/>
    <n v="568.79999999999995"/>
    <n v="9"/>
    <n v="568.79999999999995"/>
  </r>
  <r>
    <x v="362"/>
    <n v="10355"/>
    <x v="4"/>
    <n v="18"/>
    <n v="480"/>
    <m/>
    <m/>
    <n v="18"/>
    <n v="480"/>
  </r>
  <r>
    <x v="363"/>
    <n v="10353"/>
    <x v="7"/>
    <n v="8"/>
    <n v="8593.2800000000007"/>
    <m/>
    <m/>
    <n v="8"/>
    <n v="8593.2800000000007"/>
  </r>
  <r>
    <x v="364"/>
    <n v="10359"/>
    <x v="1"/>
    <n v="11"/>
    <n v="3471.68"/>
    <m/>
    <m/>
    <n v="11"/>
    <n v="3471.68"/>
  </r>
  <r>
    <x v="365"/>
    <n v="10356"/>
    <x v="4"/>
    <n v="16"/>
    <n v="1106.4000000000001"/>
    <m/>
    <m/>
    <n v="16"/>
    <n v="1106.4000000000001"/>
  </r>
  <r>
    <x v="365"/>
    <n v="10358"/>
    <x v="1"/>
    <n v="15"/>
    <n v="429.4"/>
    <m/>
    <m/>
    <n v="15"/>
    <n v="429.4"/>
  </r>
  <r>
    <x v="366"/>
    <n v="10362"/>
    <x v="8"/>
    <m/>
    <m/>
    <n v="19"/>
    <n v="1549.6"/>
    <n v="19"/>
    <n v="1549.6"/>
  </r>
  <r>
    <x v="367"/>
    <n v="10357"/>
    <x v="3"/>
    <m/>
    <m/>
    <n v="16"/>
    <n v="1167.68"/>
    <n v="16"/>
    <n v="1167.68"/>
  </r>
  <r>
    <x v="367"/>
    <n v="10360"/>
    <x v="6"/>
    <m/>
    <m/>
    <n v="10"/>
    <n v="7390.2"/>
    <n v="10"/>
    <n v="7390.2"/>
  </r>
  <r>
    <x v="367"/>
    <n v="10365"/>
    <x v="8"/>
    <m/>
    <m/>
    <n v="10"/>
    <n v="403.2"/>
    <n v="10"/>
    <n v="403.2"/>
  </r>
  <r>
    <x v="367"/>
    <n v="10367"/>
    <x v="7"/>
    <n v="12"/>
    <n v="834.2"/>
    <m/>
    <m/>
    <n v="12"/>
    <n v="834.2"/>
  </r>
  <r>
    <x v="367"/>
    <n v="10368"/>
    <x v="0"/>
    <m/>
    <m/>
    <n v="17"/>
    <n v="1689.78"/>
    <n v="17"/>
    <n v="1689.78"/>
  </r>
  <r>
    <x v="368"/>
    <n v="10350"/>
    <x v="4"/>
    <n v="19"/>
    <n v="642.05999999999995"/>
    <m/>
    <m/>
    <n v="19"/>
    <n v="642.05999999999995"/>
  </r>
  <r>
    <x v="368"/>
    <n v="10361"/>
    <x v="3"/>
    <m/>
    <m/>
    <n v="13"/>
    <n v="2046.24"/>
    <n v="13"/>
    <n v="2046.24"/>
  </r>
  <r>
    <x v="369"/>
    <n v="10363"/>
    <x v="6"/>
    <m/>
    <m/>
    <n v="7"/>
    <n v="447.2"/>
    <n v="7"/>
    <n v="447.2"/>
  </r>
  <r>
    <x v="369"/>
    <n v="10364"/>
    <x v="3"/>
    <m/>
    <m/>
    <n v="14"/>
    <n v="950"/>
    <n v="14"/>
    <n v="950"/>
  </r>
  <r>
    <x v="370"/>
    <n v="10369"/>
    <x v="5"/>
    <m/>
    <m/>
    <n v="14"/>
    <n v="2390.4"/>
    <n v="14"/>
    <n v="2390.4"/>
  </r>
  <r>
    <x v="370"/>
    <n v="10372"/>
    <x v="1"/>
    <n v="7"/>
    <n v="9210.9"/>
    <m/>
    <m/>
    <n v="7"/>
    <n v="9210.9"/>
  </r>
  <r>
    <x v="370"/>
    <n v="10374"/>
    <x v="3"/>
    <m/>
    <m/>
    <n v="8"/>
    <n v="459"/>
    <n v="8"/>
    <n v="459"/>
  </r>
  <r>
    <x v="370"/>
    <n v="10375"/>
    <x v="8"/>
    <n v="8"/>
    <n v="338"/>
    <m/>
    <m/>
    <n v="8"/>
    <n v="338"/>
  </r>
  <r>
    <x v="371"/>
    <n v="10373"/>
    <x v="6"/>
    <m/>
    <m/>
    <n v="15"/>
    <n v="1366.4"/>
    <n v="15"/>
    <n v="1366.4"/>
  </r>
  <r>
    <x v="372"/>
    <n v="10376"/>
    <x v="3"/>
    <m/>
    <m/>
    <n v="17"/>
    <n v="399"/>
    <n v="17"/>
    <n v="399"/>
  </r>
  <r>
    <x v="372"/>
    <n v="10377"/>
    <x v="3"/>
    <m/>
    <m/>
    <n v="16"/>
    <n v="863.6"/>
    <n v="16"/>
    <n v="863.6"/>
  </r>
  <r>
    <x v="372"/>
    <n v="10379"/>
    <x v="0"/>
    <m/>
    <m/>
    <n v="7"/>
    <n v="863.28"/>
    <n v="7"/>
    <n v="863.28"/>
  </r>
  <r>
    <x v="372"/>
    <n v="10381"/>
    <x v="8"/>
    <m/>
    <m/>
    <n v="15"/>
    <n v="112"/>
    <n v="15"/>
    <n v="112"/>
  </r>
  <r>
    <x v="373"/>
    <n v="10382"/>
    <x v="6"/>
    <m/>
    <m/>
    <n v="19"/>
    <n v="2900"/>
    <n v="19"/>
    <n v="2900"/>
  </r>
  <r>
    <x v="374"/>
    <n v="10383"/>
    <x v="5"/>
    <m/>
    <m/>
    <n v="12"/>
    <n v="899"/>
    <n v="12"/>
    <n v="899"/>
  </r>
  <r>
    <x v="375"/>
    <n v="10378"/>
    <x v="1"/>
    <n v="17"/>
    <n v="103.2"/>
    <m/>
    <m/>
    <n v="17"/>
    <n v="103.2"/>
  </r>
  <r>
    <x v="376"/>
    <n v="10384"/>
    <x v="8"/>
    <n v="9"/>
    <n v="2222.4"/>
    <m/>
    <m/>
    <n v="9"/>
    <n v="2222.4"/>
  </r>
  <r>
    <x v="376"/>
    <n v="10387"/>
    <x v="3"/>
    <m/>
    <m/>
    <n v="9"/>
    <n v="1058.4000000000001"/>
    <n v="9"/>
    <n v="1058.4000000000001"/>
  </r>
  <r>
    <x v="376"/>
    <n v="10388"/>
    <x v="0"/>
    <m/>
    <m/>
    <n v="19"/>
    <n v="1228.8"/>
    <n v="19"/>
    <n v="1228.8"/>
  </r>
  <r>
    <x v="377"/>
    <n v="10385"/>
    <x v="3"/>
    <m/>
    <m/>
    <n v="17"/>
    <n v="691.2"/>
    <n v="17"/>
    <n v="691.2"/>
  </r>
  <r>
    <x v="378"/>
    <n v="10371"/>
    <x v="3"/>
    <m/>
    <m/>
    <n v="13"/>
    <n v="72.959999999999994"/>
    <n v="13"/>
    <n v="72.959999999999994"/>
  </r>
  <r>
    <x v="378"/>
    <n v="10389"/>
    <x v="6"/>
    <m/>
    <m/>
    <n v="11"/>
    <n v="1832.8"/>
    <n v="11"/>
    <n v="1832.8"/>
  </r>
  <r>
    <x v="379"/>
    <n v="10386"/>
    <x v="2"/>
    <n v="10"/>
    <n v="166"/>
    <m/>
    <m/>
    <n v="10"/>
    <n v="166"/>
  </r>
  <r>
    <x v="380"/>
    <n v="10390"/>
    <x v="4"/>
    <n v="12"/>
    <n v="2090.88"/>
    <m/>
    <m/>
    <n v="12"/>
    <n v="2090.88"/>
  </r>
  <r>
    <x v="381"/>
    <n v="10370"/>
    <x v="4"/>
    <n v="10"/>
    <n v="1117.5999999999999"/>
    <m/>
    <m/>
    <n v="10"/>
    <n v="1117.5999999999999"/>
  </r>
  <r>
    <x v="382"/>
    <n v="10366"/>
    <x v="5"/>
    <m/>
    <m/>
    <n v="13"/>
    <n v="136"/>
    <n v="13"/>
    <n v="136"/>
  </r>
  <r>
    <x v="383"/>
    <n v="10391"/>
    <x v="8"/>
    <m/>
    <m/>
    <n v="11"/>
    <n v="86.4"/>
    <n v="11"/>
    <n v="86.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00">
  <r>
    <x v="0"/>
    <x v="0"/>
    <x v="0"/>
    <x v="0"/>
    <n v="13"/>
    <n v="1440"/>
  </r>
  <r>
    <x v="1"/>
    <x v="1"/>
    <x v="1"/>
    <x v="1"/>
    <n v="17"/>
    <n v="716.72"/>
  </r>
  <r>
    <x v="1"/>
    <x v="2"/>
    <x v="1"/>
    <x v="2"/>
    <n v="18"/>
    <n v="344"/>
  </r>
  <r>
    <x v="0"/>
    <x v="3"/>
    <x v="2"/>
    <x v="3"/>
    <n v="16"/>
    <n v="2556.9499999999998"/>
  </r>
  <r>
    <x v="0"/>
    <x v="3"/>
    <x v="2"/>
    <x v="4"/>
    <n v="10"/>
    <n v="442"/>
  </r>
  <r>
    <x v="1"/>
    <x v="4"/>
    <x v="2"/>
    <x v="5"/>
    <n v="9"/>
    <n v="2122.92"/>
  </r>
  <r>
    <x v="0"/>
    <x v="3"/>
    <x v="3"/>
    <x v="6"/>
    <n v="7"/>
    <n v="1903.8"/>
  </r>
  <r>
    <x v="0"/>
    <x v="5"/>
    <x v="4"/>
    <x v="7"/>
    <n v="17"/>
    <n v="1765.6"/>
  </r>
  <r>
    <x v="0"/>
    <x v="0"/>
    <x v="4"/>
    <x v="8"/>
    <n v="7"/>
    <n v="1591.25"/>
  </r>
  <r>
    <x v="0"/>
    <x v="0"/>
    <x v="5"/>
    <x v="9"/>
    <n v="11"/>
    <n v="2505.6"/>
  </r>
  <r>
    <x v="1"/>
    <x v="6"/>
    <x v="5"/>
    <x v="10"/>
    <n v="18"/>
    <n v="855.01"/>
  </r>
  <r>
    <x v="0"/>
    <x v="3"/>
    <x v="6"/>
    <x v="11"/>
    <n v="7"/>
    <n v="3868.6"/>
  </r>
  <r>
    <x v="0"/>
    <x v="2"/>
    <x v="6"/>
    <x v="12"/>
    <n v="11"/>
    <n v="2713.5"/>
  </r>
  <r>
    <x v="1"/>
    <x v="7"/>
    <x v="7"/>
    <x v="13"/>
    <n v="15"/>
    <n v="1830.78"/>
  </r>
  <r>
    <x v="0"/>
    <x v="5"/>
    <x v="8"/>
    <x v="14"/>
    <n v="10"/>
    <n v="1622.4"/>
  </r>
  <r>
    <x v="1"/>
    <x v="8"/>
    <x v="8"/>
    <x v="15"/>
    <n v="19"/>
    <n v="319.2"/>
  </r>
  <r>
    <x v="0"/>
    <x v="8"/>
    <x v="9"/>
    <x v="16"/>
    <n v="16"/>
    <n v="802"/>
  </r>
  <r>
    <x v="0"/>
    <x v="5"/>
    <x v="9"/>
    <x v="17"/>
    <n v="8"/>
    <n v="334.8"/>
  </r>
  <r>
    <x v="0"/>
    <x v="5"/>
    <x v="10"/>
    <x v="18"/>
    <n v="8"/>
    <n v="1313.82"/>
  </r>
  <r>
    <x v="0"/>
    <x v="3"/>
    <x v="10"/>
    <x v="19"/>
    <n v="18"/>
    <n v="3063"/>
  </r>
  <r>
    <x v="0"/>
    <x v="8"/>
    <x v="10"/>
    <x v="20"/>
    <n v="8"/>
    <n v="2123.1999999999998"/>
  </r>
  <r>
    <x v="0"/>
    <x v="0"/>
    <x v="11"/>
    <x v="21"/>
    <n v="13"/>
    <n v="224.83"/>
  </r>
  <r>
    <x v="1"/>
    <x v="2"/>
    <x v="12"/>
    <x v="22"/>
    <n v="14"/>
    <n v="966.8"/>
  </r>
  <r>
    <x v="0"/>
    <x v="3"/>
    <x v="13"/>
    <x v="23"/>
    <n v="14"/>
    <n v="400"/>
  </r>
  <r>
    <x v="1"/>
    <x v="8"/>
    <x v="14"/>
    <x v="24"/>
    <n v="18"/>
    <n v="102.4"/>
  </r>
  <r>
    <x v="0"/>
    <x v="6"/>
    <x v="14"/>
    <x v="25"/>
    <n v="14"/>
    <n v="1814.8"/>
  </r>
  <r>
    <x v="0"/>
    <x v="5"/>
    <x v="15"/>
    <x v="26"/>
    <n v="9"/>
    <n v="720"/>
  </r>
  <r>
    <x v="0"/>
    <x v="8"/>
    <x v="15"/>
    <x v="27"/>
    <n v="8"/>
    <n v="1707.84"/>
  </r>
  <r>
    <x v="0"/>
    <x v="5"/>
    <x v="15"/>
    <x v="28"/>
    <n v="17"/>
    <n v="1194.27"/>
  </r>
  <r>
    <x v="1"/>
    <x v="7"/>
    <x v="15"/>
    <x v="29"/>
    <n v="8"/>
    <n v="9194.56"/>
  </r>
  <r>
    <x v="0"/>
    <x v="6"/>
    <x v="16"/>
    <x v="30"/>
    <n v="11"/>
    <n v="11188.4"/>
  </r>
  <r>
    <x v="0"/>
    <x v="0"/>
    <x v="17"/>
    <x v="31"/>
    <n v="14"/>
    <n v="1194"/>
  </r>
  <r>
    <x v="0"/>
    <x v="6"/>
    <x v="17"/>
    <x v="32"/>
    <n v="13"/>
    <n v="2097.6"/>
  </r>
  <r>
    <x v="0"/>
    <x v="0"/>
    <x v="18"/>
    <x v="33"/>
    <n v="10"/>
    <n v="49.8"/>
  </r>
  <r>
    <x v="0"/>
    <x v="6"/>
    <x v="19"/>
    <x v="34"/>
    <n v="13"/>
    <n v="4899.2"/>
  </r>
  <r>
    <x v="1"/>
    <x v="7"/>
    <x v="20"/>
    <x v="35"/>
    <n v="11"/>
    <n v="192"/>
  </r>
  <r>
    <x v="0"/>
    <x v="6"/>
    <x v="21"/>
    <x v="36"/>
    <n v="11"/>
    <n v="338.2"/>
  </r>
  <r>
    <x v="0"/>
    <x v="8"/>
    <x v="22"/>
    <x v="37"/>
    <n v="12"/>
    <n v="1441.37"/>
  </r>
  <r>
    <x v="0"/>
    <x v="6"/>
    <x v="22"/>
    <x v="38"/>
    <n v="13"/>
    <n v="1892.25"/>
  </r>
  <r>
    <x v="0"/>
    <x v="8"/>
    <x v="22"/>
    <x v="39"/>
    <n v="9"/>
    <n v="485"/>
  </r>
  <r>
    <x v="0"/>
    <x v="5"/>
    <x v="22"/>
    <x v="40"/>
    <n v="9"/>
    <n v="631.6"/>
  </r>
  <r>
    <x v="1"/>
    <x v="4"/>
    <x v="23"/>
    <x v="41"/>
    <n v="12"/>
    <n v="1078"/>
  </r>
  <r>
    <x v="1"/>
    <x v="8"/>
    <x v="24"/>
    <x v="42"/>
    <n v="12"/>
    <n v="1994.52"/>
  </r>
  <r>
    <x v="0"/>
    <x v="5"/>
    <x v="25"/>
    <x v="43"/>
    <n v="8"/>
    <n v="393"/>
  </r>
  <r>
    <x v="0"/>
    <x v="8"/>
    <x v="26"/>
    <x v="44"/>
    <n v="7"/>
    <n v="321.12"/>
  </r>
  <r>
    <x v="1"/>
    <x v="4"/>
    <x v="27"/>
    <x v="45"/>
    <n v="10"/>
    <n v="360"/>
  </r>
  <r>
    <x v="0"/>
    <x v="8"/>
    <x v="27"/>
    <x v="46"/>
    <n v="18"/>
    <n v="454"/>
  </r>
  <r>
    <x v="0"/>
    <x v="5"/>
    <x v="27"/>
    <x v="47"/>
    <n v="7"/>
    <n v="517.44000000000005"/>
  </r>
  <r>
    <x v="0"/>
    <x v="8"/>
    <x v="28"/>
    <x v="48"/>
    <n v="19"/>
    <n v="1792"/>
  </r>
  <r>
    <x v="1"/>
    <x v="4"/>
    <x v="29"/>
    <x v="49"/>
    <n v="18"/>
    <n v="246.24"/>
  </r>
  <r>
    <x v="1"/>
    <x v="8"/>
    <x v="30"/>
    <x v="50"/>
    <n v="17"/>
    <n v="174.9"/>
  </r>
  <r>
    <x v="0"/>
    <x v="8"/>
    <x v="31"/>
    <x v="51"/>
    <n v="19"/>
    <n v="1031.7"/>
  </r>
  <r>
    <x v="1"/>
    <x v="4"/>
    <x v="32"/>
    <x v="52"/>
    <n v="7"/>
    <n v="1020"/>
  </r>
  <r>
    <x v="0"/>
    <x v="6"/>
    <x v="32"/>
    <x v="53"/>
    <n v="17"/>
    <n v="443.4"/>
  </r>
  <r>
    <x v="1"/>
    <x v="6"/>
    <x v="33"/>
    <x v="54"/>
    <n v="19"/>
    <n v="331.2"/>
  </r>
  <r>
    <x v="0"/>
    <x v="2"/>
    <x v="34"/>
    <x v="55"/>
    <n v="16"/>
    <n v="2018.5"/>
  </r>
  <r>
    <x v="0"/>
    <x v="3"/>
    <x v="34"/>
    <x v="56"/>
    <n v="13"/>
    <n v="407.7"/>
  </r>
  <r>
    <x v="0"/>
    <x v="8"/>
    <x v="35"/>
    <x v="57"/>
    <n v="17"/>
    <n v="1838.2"/>
  </r>
  <r>
    <x v="0"/>
    <x v="6"/>
    <x v="36"/>
    <x v="58"/>
    <n v="7"/>
    <n v="4924.13"/>
  </r>
  <r>
    <x v="0"/>
    <x v="5"/>
    <x v="36"/>
    <x v="59"/>
    <n v="14"/>
    <n v="557.6"/>
  </r>
  <r>
    <x v="0"/>
    <x v="6"/>
    <x v="36"/>
    <x v="60"/>
    <n v="11"/>
    <n v="1659.2"/>
  </r>
  <r>
    <x v="0"/>
    <x v="6"/>
    <x v="37"/>
    <x v="61"/>
    <n v="12"/>
    <n v="651"/>
  </r>
  <r>
    <x v="0"/>
    <x v="5"/>
    <x v="37"/>
    <x v="62"/>
    <n v="16"/>
    <n v="2684"/>
  </r>
  <r>
    <x v="0"/>
    <x v="0"/>
    <x v="37"/>
    <x v="63"/>
    <n v="13"/>
    <n v="1584"/>
  </r>
  <r>
    <x v="0"/>
    <x v="5"/>
    <x v="37"/>
    <x v="64"/>
    <n v="13"/>
    <n v="176.1"/>
  </r>
  <r>
    <x v="0"/>
    <x v="8"/>
    <x v="38"/>
    <x v="65"/>
    <n v="10"/>
    <n v="851.2"/>
  </r>
  <r>
    <x v="1"/>
    <x v="7"/>
    <x v="38"/>
    <x v="66"/>
    <n v="12"/>
    <n v="3891"/>
  </r>
  <r>
    <x v="0"/>
    <x v="3"/>
    <x v="39"/>
    <x v="67"/>
    <n v="12"/>
    <n v="1538.7"/>
  </r>
  <r>
    <x v="1"/>
    <x v="1"/>
    <x v="40"/>
    <x v="68"/>
    <n v="9"/>
    <n v="713.3"/>
  </r>
  <r>
    <x v="0"/>
    <x v="6"/>
    <x v="41"/>
    <x v="69"/>
    <n v="9"/>
    <n v="914.4"/>
  </r>
  <r>
    <x v="0"/>
    <x v="5"/>
    <x v="42"/>
    <x v="70"/>
    <n v="12"/>
    <n v="425.12"/>
  </r>
  <r>
    <x v="0"/>
    <x v="5"/>
    <x v="42"/>
    <x v="71"/>
    <n v="14"/>
    <n v="235.2"/>
  </r>
  <r>
    <x v="0"/>
    <x v="6"/>
    <x v="43"/>
    <x v="72"/>
    <n v="8"/>
    <n v="3849.66"/>
  </r>
  <r>
    <x v="1"/>
    <x v="8"/>
    <x v="43"/>
    <x v="73"/>
    <n v="13"/>
    <n v="717.6"/>
  </r>
  <r>
    <x v="0"/>
    <x v="6"/>
    <x v="44"/>
    <x v="74"/>
    <n v="12"/>
    <n v="216"/>
  </r>
  <r>
    <x v="0"/>
    <x v="8"/>
    <x v="45"/>
    <x v="75"/>
    <n v="17"/>
    <n v="1755"/>
  </r>
  <r>
    <x v="0"/>
    <x v="6"/>
    <x v="45"/>
    <x v="76"/>
    <n v="11"/>
    <n v="1609.28"/>
  </r>
  <r>
    <x v="0"/>
    <x v="3"/>
    <x v="45"/>
    <x v="77"/>
    <n v="7"/>
    <n v="2518"/>
  </r>
  <r>
    <x v="0"/>
    <x v="3"/>
    <x v="45"/>
    <x v="78"/>
    <n v="11"/>
    <n v="956.67"/>
  </r>
  <r>
    <x v="0"/>
    <x v="6"/>
    <x v="45"/>
    <x v="79"/>
    <n v="19"/>
    <n v="1820.8"/>
  </r>
  <r>
    <x v="0"/>
    <x v="0"/>
    <x v="46"/>
    <x v="80"/>
    <n v="11"/>
    <n v="156"/>
  </r>
  <r>
    <x v="0"/>
    <x v="0"/>
    <x v="46"/>
    <x v="81"/>
    <n v="13"/>
    <n v="1328"/>
  </r>
  <r>
    <x v="0"/>
    <x v="5"/>
    <x v="47"/>
    <x v="82"/>
    <n v="7"/>
    <n v="1036.8"/>
  </r>
  <r>
    <x v="0"/>
    <x v="3"/>
    <x v="48"/>
    <x v="83"/>
    <n v="9"/>
    <n v="230.4"/>
  </r>
  <r>
    <x v="1"/>
    <x v="1"/>
    <x v="48"/>
    <x v="84"/>
    <n v="7"/>
    <n v="1249.0999999999999"/>
  </r>
  <r>
    <x v="0"/>
    <x v="8"/>
    <x v="48"/>
    <x v="85"/>
    <n v="9"/>
    <n v="10495.6"/>
  </r>
  <r>
    <x v="0"/>
    <x v="5"/>
    <x v="49"/>
    <x v="86"/>
    <n v="11"/>
    <n v="180.48"/>
  </r>
  <r>
    <x v="1"/>
    <x v="4"/>
    <x v="49"/>
    <x v="87"/>
    <n v="14"/>
    <n v="756"/>
  </r>
  <r>
    <x v="1"/>
    <x v="1"/>
    <x v="50"/>
    <x v="88"/>
    <n v="7"/>
    <n v="558"/>
  </r>
  <r>
    <x v="0"/>
    <x v="5"/>
    <x v="50"/>
    <x v="89"/>
    <n v="16"/>
    <n v="1472"/>
  </r>
  <r>
    <x v="0"/>
    <x v="0"/>
    <x v="51"/>
    <x v="90"/>
    <n v="18"/>
    <n v="471.2"/>
  </r>
  <r>
    <x v="0"/>
    <x v="0"/>
    <x v="52"/>
    <x v="91"/>
    <n v="9"/>
    <n v="889.7"/>
  </r>
  <r>
    <x v="0"/>
    <x v="6"/>
    <x v="53"/>
    <x v="92"/>
    <n v="10"/>
    <n v="1584"/>
  </r>
  <r>
    <x v="0"/>
    <x v="8"/>
    <x v="54"/>
    <x v="93"/>
    <n v="7"/>
    <n v="386.2"/>
  </r>
  <r>
    <x v="0"/>
    <x v="3"/>
    <x v="55"/>
    <x v="94"/>
    <n v="12"/>
    <n v="1272"/>
  </r>
  <r>
    <x v="0"/>
    <x v="2"/>
    <x v="55"/>
    <x v="95"/>
    <n v="13"/>
    <n v="1512"/>
  </r>
  <r>
    <x v="1"/>
    <x v="7"/>
    <x v="56"/>
    <x v="96"/>
    <n v="11"/>
    <n v="3163.2"/>
  </r>
  <r>
    <x v="1"/>
    <x v="2"/>
    <x v="57"/>
    <x v="97"/>
    <n v="13"/>
    <n v="1505.18"/>
  </r>
  <r>
    <x v="1"/>
    <x v="7"/>
    <x v="58"/>
    <x v="98"/>
    <n v="14"/>
    <n v="190"/>
  </r>
  <r>
    <x v="1"/>
    <x v="7"/>
    <x v="58"/>
    <x v="99"/>
    <n v="15"/>
    <n v="1380.6"/>
  </r>
  <r>
    <x v="0"/>
    <x v="5"/>
    <x v="59"/>
    <x v="100"/>
    <n v="19"/>
    <n v="259.5"/>
  </r>
  <r>
    <x v="1"/>
    <x v="4"/>
    <x v="60"/>
    <x v="101"/>
    <n v="17"/>
    <n v="439.2"/>
  </r>
  <r>
    <x v="0"/>
    <x v="6"/>
    <x v="60"/>
    <x v="102"/>
    <n v="16"/>
    <n v="912"/>
  </r>
  <r>
    <x v="0"/>
    <x v="3"/>
    <x v="61"/>
    <x v="103"/>
    <n v="13"/>
    <n v="147"/>
  </r>
  <r>
    <x v="0"/>
    <x v="6"/>
    <x v="61"/>
    <x v="104"/>
    <n v="18"/>
    <n v="608.4"/>
  </r>
  <r>
    <x v="1"/>
    <x v="8"/>
    <x v="62"/>
    <x v="105"/>
    <n v="10"/>
    <n v="851.2"/>
  </r>
  <r>
    <x v="0"/>
    <x v="8"/>
    <x v="62"/>
    <x v="106"/>
    <n v="19"/>
    <n v="278"/>
  </r>
  <r>
    <x v="0"/>
    <x v="5"/>
    <x v="62"/>
    <x v="107"/>
    <n v="12"/>
    <n v="575"/>
  </r>
  <r>
    <x v="0"/>
    <x v="6"/>
    <x v="63"/>
    <x v="108"/>
    <n v="7"/>
    <n v="1412"/>
  </r>
  <r>
    <x v="1"/>
    <x v="2"/>
    <x v="63"/>
    <x v="109"/>
    <n v="19"/>
    <n v="149"/>
  </r>
  <r>
    <x v="1"/>
    <x v="4"/>
    <x v="63"/>
    <x v="110"/>
    <n v="9"/>
    <n v="2048.5"/>
  </r>
  <r>
    <x v="1"/>
    <x v="4"/>
    <x v="64"/>
    <x v="111"/>
    <n v="14"/>
    <n v="523.26"/>
  </r>
  <r>
    <x v="0"/>
    <x v="6"/>
    <x v="65"/>
    <x v="112"/>
    <n v="15"/>
    <n v="1388.5"/>
  </r>
  <r>
    <x v="0"/>
    <x v="8"/>
    <x v="66"/>
    <x v="113"/>
    <n v="8"/>
    <n v="147.9"/>
  </r>
  <r>
    <x v="0"/>
    <x v="6"/>
    <x v="66"/>
    <x v="114"/>
    <n v="15"/>
    <n v="2550"/>
  </r>
  <r>
    <x v="1"/>
    <x v="7"/>
    <x v="67"/>
    <x v="115"/>
    <n v="13"/>
    <n v="749.06"/>
  </r>
  <r>
    <x v="1"/>
    <x v="7"/>
    <x v="68"/>
    <x v="116"/>
    <n v="10"/>
    <n v="525.29999999999995"/>
  </r>
  <r>
    <x v="1"/>
    <x v="7"/>
    <x v="69"/>
    <x v="117"/>
    <n v="7"/>
    <n v="668.8"/>
  </r>
  <r>
    <x v="1"/>
    <x v="4"/>
    <x v="70"/>
    <x v="118"/>
    <n v="7"/>
    <n v="4707.54"/>
  </r>
  <r>
    <x v="1"/>
    <x v="7"/>
    <x v="70"/>
    <x v="119"/>
    <n v="7"/>
    <n v="1942"/>
  </r>
  <r>
    <x v="0"/>
    <x v="0"/>
    <x v="71"/>
    <x v="120"/>
    <n v="17"/>
    <n v="816.3"/>
  </r>
  <r>
    <x v="0"/>
    <x v="6"/>
    <x v="71"/>
    <x v="121"/>
    <n v="19"/>
    <n v="136.80000000000001"/>
  </r>
  <r>
    <x v="0"/>
    <x v="8"/>
    <x v="71"/>
    <x v="122"/>
    <n v="12"/>
    <n v="352"/>
  </r>
  <r>
    <x v="0"/>
    <x v="0"/>
    <x v="72"/>
    <x v="123"/>
    <n v="14"/>
    <n v="2381.0500000000002"/>
  </r>
  <r>
    <x v="1"/>
    <x v="4"/>
    <x v="72"/>
    <x v="124"/>
    <n v="13"/>
    <n v="2314.1999999999998"/>
  </r>
  <r>
    <x v="1"/>
    <x v="7"/>
    <x v="72"/>
    <x v="125"/>
    <n v="13"/>
    <n v="200"/>
  </r>
  <r>
    <x v="1"/>
    <x v="2"/>
    <x v="73"/>
    <x v="126"/>
    <n v="15"/>
    <n v="415.8"/>
  </r>
  <r>
    <x v="0"/>
    <x v="5"/>
    <x v="73"/>
    <x v="127"/>
    <n v="10"/>
    <n v="225.5"/>
  </r>
  <r>
    <x v="0"/>
    <x v="6"/>
    <x v="74"/>
    <x v="128"/>
    <n v="10"/>
    <n v="4150.05"/>
  </r>
  <r>
    <x v="1"/>
    <x v="6"/>
    <x v="75"/>
    <x v="129"/>
    <n v="8"/>
    <n v="2318.2399999999998"/>
  </r>
  <r>
    <x v="0"/>
    <x v="3"/>
    <x v="76"/>
    <x v="130"/>
    <n v="12"/>
    <n v="3192.65"/>
  </r>
  <r>
    <x v="1"/>
    <x v="7"/>
    <x v="76"/>
    <x v="131"/>
    <n v="14"/>
    <n v="1503"/>
  </r>
  <r>
    <x v="1"/>
    <x v="4"/>
    <x v="77"/>
    <x v="132"/>
    <n v="16"/>
    <n v="392.2"/>
  </r>
  <r>
    <x v="1"/>
    <x v="1"/>
    <x v="77"/>
    <x v="133"/>
    <n v="15"/>
    <n v="946"/>
  </r>
  <r>
    <x v="1"/>
    <x v="8"/>
    <x v="78"/>
    <x v="134"/>
    <n v="16"/>
    <n v="4180"/>
  </r>
  <r>
    <x v="1"/>
    <x v="7"/>
    <x v="78"/>
    <x v="135"/>
    <n v="16"/>
    <n v="796.35"/>
  </r>
  <r>
    <x v="0"/>
    <x v="3"/>
    <x v="79"/>
    <x v="136"/>
    <n v="14"/>
    <n v="240"/>
  </r>
  <r>
    <x v="0"/>
    <x v="2"/>
    <x v="80"/>
    <x v="137"/>
    <n v="11"/>
    <n v="465.7"/>
  </r>
  <r>
    <x v="0"/>
    <x v="6"/>
    <x v="81"/>
    <x v="138"/>
    <n v="8"/>
    <n v="1151.4000000000001"/>
  </r>
  <r>
    <x v="0"/>
    <x v="8"/>
    <x v="82"/>
    <x v="139"/>
    <n v="19"/>
    <n v="8623.4500000000007"/>
  </r>
  <r>
    <x v="1"/>
    <x v="2"/>
    <x v="82"/>
    <x v="140"/>
    <n v="17"/>
    <n v="139.80000000000001"/>
  </r>
  <r>
    <x v="1"/>
    <x v="7"/>
    <x v="83"/>
    <x v="141"/>
    <n v="10"/>
    <n v="110"/>
  </r>
  <r>
    <x v="0"/>
    <x v="3"/>
    <x v="83"/>
    <x v="142"/>
    <n v="9"/>
    <n v="1823.8"/>
  </r>
  <r>
    <x v="0"/>
    <x v="6"/>
    <x v="84"/>
    <x v="143"/>
    <n v="12"/>
    <n v="1940.85"/>
  </r>
  <r>
    <x v="0"/>
    <x v="5"/>
    <x v="85"/>
    <x v="144"/>
    <n v="19"/>
    <n v="2222.1999999999998"/>
  </r>
  <r>
    <x v="0"/>
    <x v="0"/>
    <x v="86"/>
    <x v="145"/>
    <n v="7"/>
    <n v="9921.2999999999993"/>
  </r>
  <r>
    <x v="0"/>
    <x v="3"/>
    <x v="86"/>
    <x v="146"/>
    <n v="11"/>
    <n v="818.4"/>
  </r>
  <r>
    <x v="1"/>
    <x v="4"/>
    <x v="86"/>
    <x v="147"/>
    <n v="12"/>
    <n v="355.5"/>
  </r>
  <r>
    <x v="0"/>
    <x v="5"/>
    <x v="86"/>
    <x v="148"/>
    <n v="13"/>
    <n v="1504.5"/>
  </r>
  <r>
    <x v="0"/>
    <x v="3"/>
    <x v="87"/>
    <x v="149"/>
    <n v="10"/>
    <n v="469.11"/>
  </r>
  <r>
    <x v="0"/>
    <x v="3"/>
    <x v="88"/>
    <x v="150"/>
    <n v="13"/>
    <n v="2812"/>
  </r>
  <r>
    <x v="0"/>
    <x v="0"/>
    <x v="89"/>
    <x v="151"/>
    <n v="8"/>
    <n v="1946.52"/>
  </r>
  <r>
    <x v="1"/>
    <x v="7"/>
    <x v="90"/>
    <x v="152"/>
    <n v="16"/>
    <n v="2444.31"/>
  </r>
  <r>
    <x v="0"/>
    <x v="6"/>
    <x v="90"/>
    <x v="153"/>
    <n v="11"/>
    <n v="417.2"/>
  </r>
  <r>
    <x v="1"/>
    <x v="1"/>
    <x v="90"/>
    <x v="154"/>
    <n v="17"/>
    <n v="3554.27"/>
  </r>
  <r>
    <x v="0"/>
    <x v="8"/>
    <x v="91"/>
    <x v="155"/>
    <n v="16"/>
    <n v="1792.8"/>
  </r>
  <r>
    <x v="0"/>
    <x v="8"/>
    <x v="91"/>
    <x v="156"/>
    <n v="15"/>
    <n v="240.1"/>
  </r>
  <r>
    <x v="0"/>
    <x v="0"/>
    <x v="92"/>
    <x v="157"/>
    <n v="16"/>
    <n v="1546.3"/>
  </r>
  <r>
    <x v="1"/>
    <x v="4"/>
    <x v="93"/>
    <x v="158"/>
    <n v="18"/>
    <n v="2944.4"/>
  </r>
  <r>
    <x v="0"/>
    <x v="0"/>
    <x v="94"/>
    <x v="159"/>
    <n v="14"/>
    <n v="880.5"/>
  </r>
  <r>
    <x v="0"/>
    <x v="6"/>
    <x v="94"/>
    <x v="160"/>
    <n v="8"/>
    <n v="1728.52"/>
  </r>
  <r>
    <x v="1"/>
    <x v="8"/>
    <x v="95"/>
    <x v="161"/>
    <n v="8"/>
    <n v="1645"/>
  </r>
  <r>
    <x v="1"/>
    <x v="7"/>
    <x v="95"/>
    <x v="162"/>
    <n v="13"/>
    <n v="683.3"/>
  </r>
  <r>
    <x v="0"/>
    <x v="6"/>
    <x v="95"/>
    <x v="163"/>
    <n v="10"/>
    <n v="1677.3"/>
  </r>
  <r>
    <x v="1"/>
    <x v="2"/>
    <x v="95"/>
    <x v="164"/>
    <n v="10"/>
    <n v="1152.5"/>
  </r>
  <r>
    <x v="0"/>
    <x v="5"/>
    <x v="96"/>
    <x v="165"/>
    <n v="8"/>
    <n v="1072.42"/>
  </r>
  <r>
    <x v="0"/>
    <x v="0"/>
    <x v="96"/>
    <x v="166"/>
    <n v="15"/>
    <n v="2844.5"/>
  </r>
  <r>
    <x v="0"/>
    <x v="3"/>
    <x v="97"/>
    <x v="167"/>
    <n v="17"/>
    <n v="2142.9"/>
  </r>
  <r>
    <x v="0"/>
    <x v="3"/>
    <x v="98"/>
    <x v="168"/>
    <n v="11"/>
    <n v="488.7"/>
  </r>
  <r>
    <x v="0"/>
    <x v="8"/>
    <x v="99"/>
    <x v="169"/>
    <n v="17"/>
    <n v="10191.700000000001"/>
  </r>
  <r>
    <x v="0"/>
    <x v="0"/>
    <x v="99"/>
    <x v="170"/>
    <n v="11"/>
    <n v="835.2"/>
  </r>
  <r>
    <x v="1"/>
    <x v="4"/>
    <x v="99"/>
    <x v="171"/>
    <n v="12"/>
    <n v="520.41"/>
  </r>
  <r>
    <x v="0"/>
    <x v="6"/>
    <x v="100"/>
    <x v="172"/>
    <n v="13"/>
    <n v="1234.05"/>
  </r>
  <r>
    <x v="0"/>
    <x v="3"/>
    <x v="101"/>
    <x v="173"/>
    <n v="14"/>
    <n v="2519"/>
  </r>
  <r>
    <x v="0"/>
    <x v="5"/>
    <x v="102"/>
    <x v="174"/>
    <n v="14"/>
    <n v="639.9"/>
  </r>
  <r>
    <x v="1"/>
    <x v="2"/>
    <x v="102"/>
    <x v="175"/>
    <n v="8"/>
    <n v="1761"/>
  </r>
  <r>
    <x v="0"/>
    <x v="8"/>
    <x v="103"/>
    <x v="176"/>
    <n v="12"/>
    <n v="2465.25"/>
  </r>
  <r>
    <x v="1"/>
    <x v="7"/>
    <x v="104"/>
    <x v="177"/>
    <n v="18"/>
    <n v="2082"/>
  </r>
  <r>
    <x v="0"/>
    <x v="0"/>
    <x v="105"/>
    <x v="178"/>
    <n v="16"/>
    <n v="965"/>
  </r>
  <r>
    <x v="0"/>
    <x v="8"/>
    <x v="106"/>
    <x v="179"/>
    <n v="11"/>
    <n v="1501.08"/>
  </r>
  <r>
    <x v="0"/>
    <x v="5"/>
    <x v="107"/>
    <x v="180"/>
    <n v="7"/>
    <n v="210"/>
  </r>
  <r>
    <x v="0"/>
    <x v="6"/>
    <x v="108"/>
    <x v="181"/>
    <n v="18"/>
    <n v="764.3"/>
  </r>
  <r>
    <x v="1"/>
    <x v="1"/>
    <x v="108"/>
    <x v="182"/>
    <n v="8"/>
    <n v="2147.4"/>
  </r>
  <r>
    <x v="1"/>
    <x v="8"/>
    <x v="108"/>
    <x v="183"/>
    <n v="12"/>
    <n v="838.45"/>
  </r>
  <r>
    <x v="1"/>
    <x v="2"/>
    <x v="108"/>
    <x v="184"/>
    <n v="17"/>
    <n v="569"/>
  </r>
  <r>
    <x v="0"/>
    <x v="6"/>
    <x v="109"/>
    <x v="185"/>
    <n v="7"/>
    <n v="1013.74"/>
  </r>
  <r>
    <x v="0"/>
    <x v="8"/>
    <x v="110"/>
    <x v="186"/>
    <n v="9"/>
    <n v="310"/>
  </r>
  <r>
    <x v="0"/>
    <x v="5"/>
    <x v="111"/>
    <x v="187"/>
    <n v="18"/>
    <n v="550.59"/>
  </r>
  <r>
    <x v="0"/>
    <x v="3"/>
    <x v="111"/>
    <x v="188"/>
    <n v="12"/>
    <n v="317.75"/>
  </r>
  <r>
    <x v="0"/>
    <x v="0"/>
    <x v="111"/>
    <x v="189"/>
    <n v="18"/>
    <n v="2237.5"/>
  </r>
  <r>
    <x v="0"/>
    <x v="6"/>
    <x v="111"/>
    <x v="190"/>
    <n v="9"/>
    <n v="593.75"/>
  </r>
  <r>
    <x v="0"/>
    <x v="8"/>
    <x v="112"/>
    <x v="191"/>
    <n v="17"/>
    <n v="155"/>
  </r>
  <r>
    <x v="1"/>
    <x v="2"/>
    <x v="112"/>
    <x v="192"/>
    <n v="11"/>
    <n v="23.8"/>
  </r>
  <r>
    <x v="0"/>
    <x v="3"/>
    <x v="112"/>
    <x v="193"/>
    <n v="7"/>
    <n v="807.38"/>
  </r>
  <r>
    <x v="1"/>
    <x v="7"/>
    <x v="113"/>
    <x v="194"/>
    <n v="18"/>
    <n v="142.5"/>
  </r>
  <r>
    <x v="0"/>
    <x v="0"/>
    <x v="113"/>
    <x v="195"/>
    <n v="16"/>
    <n v="3120"/>
  </r>
  <r>
    <x v="1"/>
    <x v="1"/>
    <x v="114"/>
    <x v="196"/>
    <n v="7"/>
    <n v="890"/>
  </r>
  <r>
    <x v="0"/>
    <x v="8"/>
    <x v="115"/>
    <x v="197"/>
    <n v="19"/>
    <n v="330"/>
  </r>
  <r>
    <x v="0"/>
    <x v="5"/>
    <x v="115"/>
    <x v="198"/>
    <n v="14"/>
    <n v="72"/>
  </r>
  <r>
    <x v="0"/>
    <x v="6"/>
    <x v="115"/>
    <x v="199"/>
    <n v="7"/>
    <n v="1101"/>
  </r>
  <r>
    <x v="0"/>
    <x v="0"/>
    <x v="115"/>
    <x v="200"/>
    <n v="8"/>
    <n v="4725"/>
  </r>
  <r>
    <x v="0"/>
    <x v="3"/>
    <x v="116"/>
    <x v="201"/>
    <n v="16"/>
    <n v="812.5"/>
  </r>
  <r>
    <x v="0"/>
    <x v="8"/>
    <x v="116"/>
    <x v="202"/>
    <n v="12"/>
    <n v="516.46"/>
  </r>
  <r>
    <x v="0"/>
    <x v="8"/>
    <x v="116"/>
    <x v="203"/>
    <n v="12"/>
    <n v="565.5"/>
  </r>
  <r>
    <x v="1"/>
    <x v="7"/>
    <x v="117"/>
    <x v="204"/>
    <n v="10"/>
    <n v="718.08"/>
  </r>
  <r>
    <x v="0"/>
    <x v="3"/>
    <x v="117"/>
    <x v="205"/>
    <n v="19"/>
    <n v="2388.5"/>
  </r>
  <r>
    <x v="1"/>
    <x v="4"/>
    <x v="118"/>
    <x v="206"/>
    <n v="15"/>
    <n v="493"/>
  </r>
  <r>
    <x v="1"/>
    <x v="6"/>
    <x v="118"/>
    <x v="207"/>
    <n v="17"/>
    <n v="479.8"/>
  </r>
  <r>
    <x v="1"/>
    <x v="7"/>
    <x v="119"/>
    <x v="208"/>
    <n v="8"/>
    <n v="2285"/>
  </r>
  <r>
    <x v="0"/>
    <x v="5"/>
    <x v="119"/>
    <x v="209"/>
    <n v="13"/>
    <n v="48.75"/>
  </r>
  <r>
    <x v="0"/>
    <x v="6"/>
    <x v="120"/>
    <x v="210"/>
    <n v="11"/>
    <n v="477"/>
  </r>
  <r>
    <x v="1"/>
    <x v="1"/>
    <x v="120"/>
    <x v="211"/>
    <n v="10"/>
    <n v="6475.4"/>
  </r>
  <r>
    <x v="0"/>
    <x v="3"/>
    <x v="121"/>
    <x v="212"/>
    <n v="14"/>
    <n v="230.85"/>
  </r>
  <r>
    <x v="0"/>
    <x v="3"/>
    <x v="121"/>
    <x v="213"/>
    <n v="7"/>
    <n v="4109.6899999999996"/>
  </r>
  <r>
    <x v="1"/>
    <x v="7"/>
    <x v="122"/>
    <x v="214"/>
    <n v="17"/>
    <n v="424"/>
  </r>
  <r>
    <x v="0"/>
    <x v="6"/>
    <x v="123"/>
    <x v="215"/>
    <n v="7"/>
    <n v="1130.4000000000001"/>
  </r>
  <r>
    <x v="0"/>
    <x v="6"/>
    <x v="124"/>
    <x v="216"/>
    <n v="15"/>
    <n v="1064"/>
  </r>
  <r>
    <x v="1"/>
    <x v="4"/>
    <x v="124"/>
    <x v="217"/>
    <n v="14"/>
    <n v="808"/>
  </r>
  <r>
    <x v="0"/>
    <x v="3"/>
    <x v="124"/>
    <x v="218"/>
    <n v="18"/>
    <n v="6375"/>
  </r>
  <r>
    <x v="0"/>
    <x v="6"/>
    <x v="124"/>
    <x v="219"/>
    <n v="10"/>
    <n v="353.2"/>
  </r>
  <r>
    <x v="0"/>
    <x v="5"/>
    <x v="124"/>
    <x v="220"/>
    <n v="12"/>
    <n v="464"/>
  </r>
  <r>
    <x v="0"/>
    <x v="6"/>
    <x v="125"/>
    <x v="221"/>
    <n v="15"/>
    <n v="1402.5"/>
  </r>
  <r>
    <x v="0"/>
    <x v="3"/>
    <x v="126"/>
    <x v="222"/>
    <n v="13"/>
    <n v="4806.99"/>
  </r>
  <r>
    <x v="0"/>
    <x v="5"/>
    <x v="127"/>
    <x v="223"/>
    <n v="9"/>
    <n v="299.25"/>
  </r>
  <r>
    <x v="0"/>
    <x v="0"/>
    <x v="127"/>
    <x v="224"/>
    <n v="19"/>
    <n v="120"/>
  </r>
  <r>
    <x v="1"/>
    <x v="8"/>
    <x v="128"/>
    <x v="225"/>
    <n v="17"/>
    <n v="1260"/>
  </r>
  <r>
    <x v="0"/>
    <x v="5"/>
    <x v="129"/>
    <x v="226"/>
    <n v="8"/>
    <n v="1483"/>
  </r>
  <r>
    <x v="0"/>
    <x v="3"/>
    <x v="129"/>
    <x v="227"/>
    <n v="19"/>
    <n v="2697.5"/>
  </r>
  <r>
    <x v="0"/>
    <x v="6"/>
    <x v="130"/>
    <x v="228"/>
    <n v="9"/>
    <n v="758.5"/>
  </r>
  <r>
    <x v="0"/>
    <x v="6"/>
    <x v="130"/>
    <x v="229"/>
    <n v="12"/>
    <n v="560"/>
  </r>
  <r>
    <x v="0"/>
    <x v="5"/>
    <x v="131"/>
    <x v="230"/>
    <n v="10"/>
    <n v="1180.8800000000001"/>
  </r>
  <r>
    <x v="0"/>
    <x v="5"/>
    <x v="131"/>
    <x v="231"/>
    <n v="11"/>
    <n v="1336.95"/>
  </r>
  <r>
    <x v="1"/>
    <x v="7"/>
    <x v="132"/>
    <x v="232"/>
    <n v="14"/>
    <n v="1994.4"/>
  </r>
  <r>
    <x v="0"/>
    <x v="0"/>
    <x v="133"/>
    <x v="233"/>
    <n v="13"/>
    <n v="57.5"/>
  </r>
  <r>
    <x v="0"/>
    <x v="8"/>
    <x v="133"/>
    <x v="234"/>
    <n v="12"/>
    <n v="479.75"/>
  </r>
  <r>
    <x v="0"/>
    <x v="5"/>
    <x v="134"/>
    <x v="235"/>
    <n v="15"/>
    <n v="55.8"/>
  </r>
  <r>
    <x v="1"/>
    <x v="7"/>
    <x v="135"/>
    <x v="236"/>
    <n v="17"/>
    <n v="5510.59"/>
  </r>
  <r>
    <x v="0"/>
    <x v="6"/>
    <x v="136"/>
    <x v="237"/>
    <n v="10"/>
    <n v="1393.24"/>
  </r>
  <r>
    <x v="0"/>
    <x v="3"/>
    <x v="136"/>
    <x v="238"/>
    <n v="7"/>
    <n v="903.6"/>
  </r>
  <r>
    <x v="0"/>
    <x v="5"/>
    <x v="136"/>
    <x v="239"/>
    <n v="15"/>
    <n v="589"/>
  </r>
  <r>
    <x v="0"/>
    <x v="3"/>
    <x v="137"/>
    <x v="240"/>
    <n v="16"/>
    <n v="1503.6"/>
  </r>
  <r>
    <x v="0"/>
    <x v="6"/>
    <x v="137"/>
    <x v="241"/>
    <n v="7"/>
    <n v="450"/>
  </r>
  <r>
    <x v="0"/>
    <x v="6"/>
    <x v="137"/>
    <x v="242"/>
    <n v="7"/>
    <n v="2775.05"/>
  </r>
  <r>
    <x v="0"/>
    <x v="5"/>
    <x v="138"/>
    <x v="243"/>
    <n v="15"/>
    <n v="1185.75"/>
  </r>
  <r>
    <x v="0"/>
    <x v="6"/>
    <x v="138"/>
    <x v="244"/>
    <n v="7"/>
    <n v="4985.5"/>
  </r>
  <r>
    <x v="0"/>
    <x v="5"/>
    <x v="138"/>
    <x v="245"/>
    <n v="10"/>
    <n v="1326.22"/>
  </r>
  <r>
    <x v="0"/>
    <x v="6"/>
    <x v="139"/>
    <x v="246"/>
    <n v="8"/>
    <n v="629.5"/>
  </r>
  <r>
    <x v="1"/>
    <x v="4"/>
    <x v="139"/>
    <x v="247"/>
    <n v="16"/>
    <n v="2761.94"/>
  </r>
  <r>
    <x v="0"/>
    <x v="6"/>
    <x v="139"/>
    <x v="248"/>
    <n v="7"/>
    <n v="2054"/>
  </r>
  <r>
    <x v="1"/>
    <x v="7"/>
    <x v="140"/>
    <x v="249"/>
    <n v="11"/>
    <n v="500"/>
  </r>
  <r>
    <x v="0"/>
    <x v="6"/>
    <x v="141"/>
    <x v="250"/>
    <n v="12"/>
    <n v="708.75"/>
  </r>
  <r>
    <x v="1"/>
    <x v="1"/>
    <x v="142"/>
    <x v="251"/>
    <n v="7"/>
    <n v="1434"/>
  </r>
  <r>
    <x v="0"/>
    <x v="8"/>
    <x v="143"/>
    <x v="252"/>
    <n v="18"/>
    <n v="2720.05"/>
  </r>
  <r>
    <x v="0"/>
    <x v="8"/>
    <x v="143"/>
    <x v="253"/>
    <n v="9"/>
    <n v="1371.8"/>
  </r>
  <r>
    <x v="1"/>
    <x v="4"/>
    <x v="144"/>
    <x v="254"/>
    <n v="12"/>
    <n v="814.5"/>
  </r>
  <r>
    <x v="0"/>
    <x v="6"/>
    <x v="144"/>
    <x v="255"/>
    <n v="17"/>
    <n v="1535"/>
  </r>
  <r>
    <x v="1"/>
    <x v="2"/>
    <x v="145"/>
    <x v="256"/>
    <n v="8"/>
    <n v="1446"/>
  </r>
  <r>
    <x v="0"/>
    <x v="6"/>
    <x v="145"/>
    <x v="257"/>
    <n v="13"/>
    <n v="636"/>
  </r>
  <r>
    <x v="1"/>
    <x v="1"/>
    <x v="145"/>
    <x v="258"/>
    <n v="12"/>
    <n v="1779.2"/>
  </r>
  <r>
    <x v="1"/>
    <x v="7"/>
    <x v="146"/>
    <x v="259"/>
    <n v="12"/>
    <n v="696"/>
  </r>
  <r>
    <x v="0"/>
    <x v="6"/>
    <x v="147"/>
    <x v="260"/>
    <n v="15"/>
    <n v="318.83999999999997"/>
  </r>
  <r>
    <x v="0"/>
    <x v="6"/>
    <x v="147"/>
    <x v="261"/>
    <n v="7"/>
    <n v="4464.6000000000004"/>
  </r>
  <r>
    <x v="1"/>
    <x v="1"/>
    <x v="148"/>
    <x v="262"/>
    <n v="13"/>
    <n v="372.37"/>
  </r>
  <r>
    <x v="1"/>
    <x v="4"/>
    <x v="149"/>
    <x v="263"/>
    <n v="19"/>
    <n v="604.21"/>
  </r>
  <r>
    <x v="1"/>
    <x v="7"/>
    <x v="149"/>
    <x v="264"/>
    <n v="12"/>
    <n v="1227.02"/>
  </r>
  <r>
    <x v="0"/>
    <x v="5"/>
    <x v="150"/>
    <x v="265"/>
    <n v="7"/>
    <n v="397.8"/>
  </r>
  <r>
    <x v="1"/>
    <x v="1"/>
    <x v="150"/>
    <x v="266"/>
    <n v="7"/>
    <n v="601.83000000000004"/>
  </r>
  <r>
    <x v="0"/>
    <x v="3"/>
    <x v="150"/>
    <x v="267"/>
    <n v="12"/>
    <n v="154.4"/>
  </r>
  <r>
    <x v="0"/>
    <x v="0"/>
    <x v="151"/>
    <x v="268"/>
    <n v="12"/>
    <n v="4371.6000000000004"/>
  </r>
  <r>
    <x v="1"/>
    <x v="7"/>
    <x v="151"/>
    <x v="269"/>
    <n v="9"/>
    <n v="562.6"/>
  </r>
  <r>
    <x v="0"/>
    <x v="3"/>
    <x v="152"/>
    <x v="270"/>
    <n v="11"/>
    <n v="1295"/>
  </r>
  <r>
    <x v="0"/>
    <x v="8"/>
    <x v="153"/>
    <x v="271"/>
    <n v="9"/>
    <n v="125"/>
  </r>
  <r>
    <x v="0"/>
    <x v="6"/>
    <x v="153"/>
    <x v="272"/>
    <n v="17"/>
    <n v="2301.75"/>
  </r>
  <r>
    <x v="0"/>
    <x v="3"/>
    <x v="154"/>
    <x v="273"/>
    <n v="13"/>
    <n v="1083.1500000000001"/>
  </r>
  <r>
    <x v="0"/>
    <x v="3"/>
    <x v="154"/>
    <x v="274"/>
    <n v="9"/>
    <n v="1288.3900000000001"/>
  </r>
  <r>
    <x v="1"/>
    <x v="7"/>
    <x v="154"/>
    <x v="275"/>
    <n v="19"/>
    <n v="1536.8"/>
  </r>
  <r>
    <x v="0"/>
    <x v="0"/>
    <x v="154"/>
    <x v="276"/>
    <n v="16"/>
    <n v="412.35"/>
  </r>
  <r>
    <x v="1"/>
    <x v="7"/>
    <x v="155"/>
    <x v="277"/>
    <n v="17"/>
    <n v="4666.9399999999996"/>
  </r>
  <r>
    <x v="0"/>
    <x v="0"/>
    <x v="155"/>
    <x v="278"/>
    <n v="17"/>
    <n v="570"/>
  </r>
  <r>
    <x v="0"/>
    <x v="3"/>
    <x v="156"/>
    <x v="279"/>
    <n v="19"/>
    <n v="625.27"/>
  </r>
  <r>
    <x v="1"/>
    <x v="1"/>
    <x v="156"/>
    <x v="280"/>
    <n v="15"/>
    <n v="1423"/>
  </r>
  <r>
    <x v="0"/>
    <x v="3"/>
    <x v="157"/>
    <x v="281"/>
    <n v="15"/>
    <n v="920.1"/>
  </r>
  <r>
    <x v="1"/>
    <x v="2"/>
    <x v="158"/>
    <x v="282"/>
    <n v="8"/>
    <n v="3815.25"/>
  </r>
  <r>
    <x v="0"/>
    <x v="3"/>
    <x v="158"/>
    <x v="283"/>
    <n v="16"/>
    <n v="813.36"/>
  </r>
  <r>
    <x v="0"/>
    <x v="3"/>
    <x v="158"/>
    <x v="284"/>
    <n v="9"/>
    <n v="1261.8800000000001"/>
  </r>
  <r>
    <x v="0"/>
    <x v="0"/>
    <x v="159"/>
    <x v="285"/>
    <n v="17"/>
    <n v="534.85"/>
  </r>
  <r>
    <x v="1"/>
    <x v="6"/>
    <x v="160"/>
    <x v="286"/>
    <n v="19"/>
    <n v="45"/>
  </r>
  <r>
    <x v="0"/>
    <x v="5"/>
    <x v="160"/>
    <x v="287"/>
    <n v="18"/>
    <n v="660"/>
  </r>
  <r>
    <x v="0"/>
    <x v="8"/>
    <x v="160"/>
    <x v="288"/>
    <n v="14"/>
    <n v="1287.4000000000001"/>
  </r>
  <r>
    <x v="0"/>
    <x v="8"/>
    <x v="160"/>
    <x v="289"/>
    <n v="18"/>
    <n v="1768"/>
  </r>
  <r>
    <x v="0"/>
    <x v="8"/>
    <x v="161"/>
    <x v="290"/>
    <n v="11"/>
    <n v="375.5"/>
  </r>
  <r>
    <x v="0"/>
    <x v="0"/>
    <x v="161"/>
    <x v="291"/>
    <n v="17"/>
    <n v="63"/>
  </r>
  <r>
    <x v="0"/>
    <x v="0"/>
    <x v="162"/>
    <x v="292"/>
    <n v="8"/>
    <n v="1930.4"/>
  </r>
  <r>
    <x v="0"/>
    <x v="6"/>
    <x v="162"/>
    <x v="293"/>
    <n v="17"/>
    <n v="801.1"/>
  </r>
  <r>
    <x v="0"/>
    <x v="3"/>
    <x v="162"/>
    <x v="294"/>
    <n v="8"/>
    <n v="862.5"/>
  </r>
  <r>
    <x v="0"/>
    <x v="6"/>
    <x v="163"/>
    <x v="295"/>
    <n v="14"/>
    <n v="3160.6"/>
  </r>
  <r>
    <x v="0"/>
    <x v="3"/>
    <x v="163"/>
    <x v="296"/>
    <n v="14"/>
    <n v="472.5"/>
  </r>
  <r>
    <x v="0"/>
    <x v="0"/>
    <x v="164"/>
    <x v="297"/>
    <n v="12"/>
    <n v="1404.45"/>
  </r>
  <r>
    <x v="0"/>
    <x v="5"/>
    <x v="165"/>
    <x v="298"/>
    <n v="9"/>
    <n v="4825"/>
  </r>
  <r>
    <x v="0"/>
    <x v="8"/>
    <x v="166"/>
    <x v="299"/>
    <n v="19"/>
    <n v="2071.1999999999998"/>
  </r>
  <r>
    <x v="0"/>
    <x v="6"/>
    <x v="167"/>
    <x v="300"/>
    <n v="11"/>
    <n v="878"/>
  </r>
  <r>
    <x v="0"/>
    <x v="8"/>
    <x v="167"/>
    <x v="301"/>
    <n v="17"/>
    <n v="114"/>
  </r>
  <r>
    <x v="1"/>
    <x v="7"/>
    <x v="168"/>
    <x v="302"/>
    <n v="8"/>
    <n v="642"/>
  </r>
  <r>
    <x v="0"/>
    <x v="5"/>
    <x v="168"/>
    <x v="303"/>
    <n v="13"/>
    <n v="996"/>
  </r>
  <r>
    <x v="0"/>
    <x v="8"/>
    <x v="168"/>
    <x v="304"/>
    <n v="16"/>
    <n v="805.43"/>
  </r>
  <r>
    <x v="0"/>
    <x v="5"/>
    <x v="169"/>
    <x v="305"/>
    <n v="13"/>
    <n v="1701"/>
  </r>
  <r>
    <x v="1"/>
    <x v="4"/>
    <x v="169"/>
    <x v="306"/>
    <n v="18"/>
    <n v="2864.5"/>
  </r>
  <r>
    <x v="1"/>
    <x v="7"/>
    <x v="170"/>
    <x v="307"/>
    <n v="9"/>
    <n v="5256.5"/>
  </r>
  <r>
    <x v="0"/>
    <x v="8"/>
    <x v="170"/>
    <x v="308"/>
    <n v="7"/>
    <n v="1638.4"/>
  </r>
  <r>
    <x v="0"/>
    <x v="6"/>
    <x v="171"/>
    <x v="309"/>
    <n v="18"/>
    <n v="3436.45"/>
  </r>
  <r>
    <x v="1"/>
    <x v="4"/>
    <x v="172"/>
    <x v="310"/>
    <n v="10"/>
    <n v="2545"/>
  </r>
  <r>
    <x v="0"/>
    <x v="6"/>
    <x v="173"/>
    <x v="311"/>
    <n v="17"/>
    <n v="330"/>
  </r>
  <r>
    <x v="0"/>
    <x v="5"/>
    <x v="173"/>
    <x v="312"/>
    <n v="17"/>
    <n v="1893"/>
  </r>
  <r>
    <x v="0"/>
    <x v="0"/>
    <x v="174"/>
    <x v="313"/>
    <n v="12"/>
    <n v="10164.799999999999"/>
  </r>
  <r>
    <x v="0"/>
    <x v="6"/>
    <x v="175"/>
    <x v="314"/>
    <n v="11"/>
    <n v="1641"/>
  </r>
  <r>
    <x v="0"/>
    <x v="3"/>
    <x v="175"/>
    <x v="315"/>
    <n v="16"/>
    <n v="93.5"/>
  </r>
  <r>
    <x v="0"/>
    <x v="3"/>
    <x v="176"/>
    <x v="316"/>
    <n v="9"/>
    <n v="2827.9"/>
  </r>
  <r>
    <x v="1"/>
    <x v="1"/>
    <x v="177"/>
    <x v="317"/>
    <n v="8"/>
    <n v="2205.75"/>
  </r>
  <r>
    <x v="0"/>
    <x v="6"/>
    <x v="177"/>
    <x v="318"/>
    <n v="17"/>
    <n v="706"/>
  </r>
  <r>
    <x v="1"/>
    <x v="1"/>
    <x v="178"/>
    <x v="319"/>
    <n v="11"/>
    <n v="4451.7"/>
  </r>
  <r>
    <x v="0"/>
    <x v="8"/>
    <x v="178"/>
    <x v="320"/>
    <n v="10"/>
    <n v="1296"/>
  </r>
  <r>
    <x v="0"/>
    <x v="3"/>
    <x v="178"/>
    <x v="321"/>
    <n v="12"/>
    <n v="1270.75"/>
  </r>
  <r>
    <x v="0"/>
    <x v="3"/>
    <x v="178"/>
    <x v="322"/>
    <n v="16"/>
    <n v="3463"/>
  </r>
  <r>
    <x v="1"/>
    <x v="2"/>
    <x v="179"/>
    <x v="323"/>
    <n v="14"/>
    <n v="4960.8999999999996"/>
  </r>
  <r>
    <x v="0"/>
    <x v="8"/>
    <x v="180"/>
    <x v="324"/>
    <n v="15"/>
    <n v="1233.48"/>
  </r>
  <r>
    <x v="1"/>
    <x v="1"/>
    <x v="180"/>
    <x v="325"/>
    <n v="12"/>
    <n v="923.87"/>
  </r>
  <r>
    <x v="0"/>
    <x v="5"/>
    <x v="181"/>
    <x v="326"/>
    <n v="15"/>
    <n v="1570"/>
  </r>
  <r>
    <x v="1"/>
    <x v="4"/>
    <x v="182"/>
    <x v="327"/>
    <n v="13"/>
    <n v="180.4"/>
  </r>
  <r>
    <x v="0"/>
    <x v="2"/>
    <x v="182"/>
    <x v="328"/>
    <n v="7"/>
    <n v="844.25"/>
  </r>
  <r>
    <x v="0"/>
    <x v="5"/>
    <x v="182"/>
    <x v="329"/>
    <n v="10"/>
    <n v="550"/>
  </r>
  <r>
    <x v="0"/>
    <x v="5"/>
    <x v="182"/>
    <x v="330"/>
    <n v="15"/>
    <n v="638.5"/>
  </r>
  <r>
    <x v="0"/>
    <x v="6"/>
    <x v="182"/>
    <x v="331"/>
    <n v="11"/>
    <n v="287.8"/>
  </r>
  <r>
    <x v="1"/>
    <x v="4"/>
    <x v="183"/>
    <x v="332"/>
    <n v="8"/>
    <n v="595.5"/>
  </r>
  <r>
    <x v="0"/>
    <x v="8"/>
    <x v="183"/>
    <x v="333"/>
    <n v="14"/>
    <n v="360"/>
  </r>
  <r>
    <x v="0"/>
    <x v="3"/>
    <x v="184"/>
    <x v="334"/>
    <n v="7"/>
    <n v="1459"/>
  </r>
  <r>
    <x v="0"/>
    <x v="6"/>
    <x v="185"/>
    <x v="335"/>
    <n v="14"/>
    <n v="1296.75"/>
  </r>
  <r>
    <x v="0"/>
    <x v="0"/>
    <x v="186"/>
    <x v="336"/>
    <n v="9"/>
    <n v="1498.35"/>
  </r>
  <r>
    <x v="0"/>
    <x v="5"/>
    <x v="187"/>
    <x v="337"/>
    <n v="18"/>
    <n v="1850"/>
  </r>
  <r>
    <x v="1"/>
    <x v="1"/>
    <x v="187"/>
    <x v="338"/>
    <n v="11"/>
    <n v="484.25"/>
  </r>
  <r>
    <x v="1"/>
    <x v="7"/>
    <x v="187"/>
    <x v="339"/>
    <n v="8"/>
    <n v="1890.5"/>
  </r>
  <r>
    <x v="1"/>
    <x v="8"/>
    <x v="188"/>
    <x v="340"/>
    <n v="12"/>
    <n v="240"/>
  </r>
  <r>
    <x v="1"/>
    <x v="2"/>
    <x v="189"/>
    <x v="341"/>
    <n v="9"/>
    <n v="378"/>
  </r>
  <r>
    <x v="0"/>
    <x v="0"/>
    <x v="189"/>
    <x v="342"/>
    <n v="19"/>
    <n v="139.80000000000001"/>
  </r>
  <r>
    <x v="0"/>
    <x v="0"/>
    <x v="189"/>
    <x v="343"/>
    <n v="9"/>
    <n v="52.35"/>
  </r>
  <r>
    <x v="0"/>
    <x v="6"/>
    <x v="189"/>
    <x v="344"/>
    <n v="14"/>
    <n v="228"/>
  </r>
  <r>
    <x v="0"/>
    <x v="8"/>
    <x v="189"/>
    <x v="345"/>
    <n v="8"/>
    <n v="3118"/>
  </r>
  <r>
    <x v="0"/>
    <x v="3"/>
    <x v="190"/>
    <x v="346"/>
    <n v="8"/>
    <n v="3424"/>
  </r>
  <r>
    <x v="1"/>
    <x v="4"/>
    <x v="191"/>
    <x v="347"/>
    <n v="10"/>
    <n v="536.4"/>
  </r>
  <r>
    <x v="1"/>
    <x v="2"/>
    <x v="191"/>
    <x v="348"/>
    <n v="13"/>
    <n v="997"/>
  </r>
  <r>
    <x v="0"/>
    <x v="3"/>
    <x v="191"/>
    <x v="349"/>
    <n v="19"/>
    <n v="319.2"/>
  </r>
  <r>
    <x v="0"/>
    <x v="3"/>
    <x v="191"/>
    <x v="350"/>
    <n v="17"/>
    <n v="2311.6999999999998"/>
  </r>
  <r>
    <x v="1"/>
    <x v="4"/>
    <x v="192"/>
    <x v="351"/>
    <n v="10"/>
    <n v="736"/>
  </r>
  <r>
    <x v="1"/>
    <x v="2"/>
    <x v="192"/>
    <x v="352"/>
    <n v="12"/>
    <n v="1590.56"/>
  </r>
  <r>
    <x v="0"/>
    <x v="8"/>
    <x v="193"/>
    <x v="353"/>
    <n v="10"/>
    <n v="468.45"/>
  </r>
  <r>
    <x v="0"/>
    <x v="6"/>
    <x v="193"/>
    <x v="354"/>
    <n v="11"/>
    <n v="1416"/>
  </r>
  <r>
    <x v="1"/>
    <x v="4"/>
    <x v="194"/>
    <x v="355"/>
    <n v="16"/>
    <n v="1912.85"/>
  </r>
  <r>
    <x v="1"/>
    <x v="2"/>
    <x v="195"/>
    <x v="356"/>
    <n v="19"/>
    <n v="4529.8"/>
  </r>
  <r>
    <x v="1"/>
    <x v="8"/>
    <x v="195"/>
    <x v="357"/>
    <n v="8"/>
    <n v="88"/>
  </r>
  <r>
    <x v="1"/>
    <x v="4"/>
    <x v="195"/>
    <x v="358"/>
    <n v="15"/>
    <n v="55.2"/>
  </r>
  <r>
    <x v="0"/>
    <x v="8"/>
    <x v="196"/>
    <x v="359"/>
    <n v="10"/>
    <n v="2196"/>
  </r>
  <r>
    <x v="0"/>
    <x v="0"/>
    <x v="196"/>
    <x v="360"/>
    <n v="17"/>
    <n v="252"/>
  </r>
  <r>
    <x v="0"/>
    <x v="6"/>
    <x v="196"/>
    <x v="361"/>
    <n v="12"/>
    <n v="1948.5"/>
  </r>
  <r>
    <x v="0"/>
    <x v="5"/>
    <x v="197"/>
    <x v="362"/>
    <n v="9"/>
    <n v="1990"/>
  </r>
  <r>
    <x v="0"/>
    <x v="8"/>
    <x v="198"/>
    <x v="363"/>
    <n v="10"/>
    <n v="1631.48"/>
  </r>
  <r>
    <x v="1"/>
    <x v="8"/>
    <x v="199"/>
    <x v="364"/>
    <n v="8"/>
    <n v="1644.6"/>
  </r>
  <r>
    <x v="0"/>
    <x v="6"/>
    <x v="200"/>
    <x v="365"/>
    <n v="15"/>
    <n v="655"/>
  </r>
  <r>
    <x v="0"/>
    <x v="0"/>
    <x v="200"/>
    <x v="366"/>
    <n v="10"/>
    <n v="1624.5"/>
  </r>
  <r>
    <x v="1"/>
    <x v="1"/>
    <x v="201"/>
    <x v="367"/>
    <n v="16"/>
    <n v="507"/>
  </r>
  <r>
    <x v="0"/>
    <x v="8"/>
    <x v="201"/>
    <x v="368"/>
    <n v="17"/>
    <n v="616"/>
  </r>
  <r>
    <x v="1"/>
    <x v="4"/>
    <x v="201"/>
    <x v="369"/>
    <n v="7"/>
    <n v="2286"/>
  </r>
  <r>
    <x v="0"/>
    <x v="8"/>
    <x v="202"/>
    <x v="370"/>
    <n v="8"/>
    <n v="4337"/>
  </r>
  <r>
    <x v="0"/>
    <x v="8"/>
    <x v="202"/>
    <x v="371"/>
    <n v="12"/>
    <n v="1515.6"/>
  </r>
  <r>
    <x v="0"/>
    <x v="6"/>
    <x v="202"/>
    <x v="372"/>
    <n v="8"/>
    <n v="2310"/>
  </r>
  <r>
    <x v="0"/>
    <x v="6"/>
    <x v="203"/>
    <x v="373"/>
    <n v="15"/>
    <n v="2917"/>
  </r>
  <r>
    <x v="0"/>
    <x v="8"/>
    <x v="204"/>
    <x v="374"/>
    <n v="15"/>
    <n v="320"/>
  </r>
  <r>
    <x v="0"/>
    <x v="8"/>
    <x v="204"/>
    <x v="375"/>
    <n v="9"/>
    <n v="1684.27"/>
  </r>
  <r>
    <x v="0"/>
    <x v="6"/>
    <x v="204"/>
    <x v="376"/>
    <n v="12"/>
    <n v="868.75"/>
  </r>
  <r>
    <x v="1"/>
    <x v="4"/>
    <x v="205"/>
    <x v="377"/>
    <n v="11"/>
    <n v="3082"/>
  </r>
  <r>
    <x v="0"/>
    <x v="6"/>
    <x v="205"/>
    <x v="378"/>
    <n v="8"/>
    <n v="28"/>
  </r>
  <r>
    <x v="0"/>
    <x v="8"/>
    <x v="205"/>
    <x v="379"/>
    <n v="11"/>
    <n v="1477"/>
  </r>
  <r>
    <x v="0"/>
    <x v="3"/>
    <x v="206"/>
    <x v="380"/>
    <n v="16"/>
    <n v="2030.4"/>
  </r>
  <r>
    <x v="0"/>
    <x v="5"/>
    <x v="207"/>
    <x v="381"/>
    <n v="13"/>
    <n v="236.25"/>
  </r>
  <r>
    <x v="0"/>
    <x v="3"/>
    <x v="208"/>
    <x v="382"/>
    <n v="13"/>
    <n v="6635.27"/>
  </r>
  <r>
    <x v="0"/>
    <x v="6"/>
    <x v="209"/>
    <x v="383"/>
    <n v="19"/>
    <n v="1080"/>
  </r>
  <r>
    <x v="0"/>
    <x v="8"/>
    <x v="209"/>
    <x v="384"/>
    <n v="8"/>
    <n v="3603.22"/>
  </r>
  <r>
    <x v="0"/>
    <x v="0"/>
    <x v="209"/>
    <x v="385"/>
    <n v="10"/>
    <n v="975.88"/>
  </r>
  <r>
    <x v="0"/>
    <x v="6"/>
    <x v="209"/>
    <x v="386"/>
    <n v="14"/>
    <n v="1442.5"/>
  </r>
  <r>
    <x v="1"/>
    <x v="2"/>
    <x v="210"/>
    <x v="387"/>
    <n v="7"/>
    <n v="12.5"/>
  </r>
  <r>
    <x v="0"/>
    <x v="6"/>
    <x v="210"/>
    <x v="388"/>
    <n v="13"/>
    <n v="1488"/>
  </r>
  <r>
    <x v="0"/>
    <x v="5"/>
    <x v="211"/>
    <x v="389"/>
    <n v="18"/>
    <n v="1531.08"/>
  </r>
  <r>
    <x v="0"/>
    <x v="8"/>
    <x v="212"/>
    <x v="390"/>
    <n v="18"/>
    <n v="96.5"/>
  </r>
  <r>
    <x v="0"/>
    <x v="3"/>
    <x v="212"/>
    <x v="391"/>
    <n v="7"/>
    <n v="387.5"/>
  </r>
  <r>
    <x v="0"/>
    <x v="0"/>
    <x v="213"/>
    <x v="392"/>
    <n v="14"/>
    <n v="720"/>
  </r>
  <r>
    <x v="1"/>
    <x v="7"/>
    <x v="214"/>
    <x v="393"/>
    <n v="10"/>
    <n v="228"/>
  </r>
  <r>
    <x v="0"/>
    <x v="0"/>
    <x v="214"/>
    <x v="394"/>
    <n v="16"/>
    <n v="2622.76"/>
  </r>
  <r>
    <x v="1"/>
    <x v="4"/>
    <x v="214"/>
    <x v="395"/>
    <n v="15"/>
    <n v="722.5"/>
  </r>
  <r>
    <x v="0"/>
    <x v="3"/>
    <x v="215"/>
    <x v="396"/>
    <n v="15"/>
    <n v="3687"/>
  </r>
  <r>
    <x v="0"/>
    <x v="3"/>
    <x v="215"/>
    <x v="397"/>
    <n v="10"/>
    <n v="399.85"/>
  </r>
  <r>
    <x v="0"/>
    <x v="6"/>
    <x v="215"/>
    <x v="398"/>
    <n v="14"/>
    <n v="3026.85"/>
  </r>
  <r>
    <x v="1"/>
    <x v="4"/>
    <x v="216"/>
    <x v="399"/>
    <n v="15"/>
    <n v="1829.76"/>
  </r>
  <r>
    <x v="1"/>
    <x v="4"/>
    <x v="217"/>
    <x v="400"/>
    <n v="19"/>
    <n v="314.76"/>
  </r>
  <r>
    <x v="1"/>
    <x v="6"/>
    <x v="217"/>
    <x v="401"/>
    <n v="11"/>
    <n v="2942.81"/>
  </r>
  <r>
    <x v="1"/>
    <x v="7"/>
    <x v="218"/>
    <x v="402"/>
    <n v="7"/>
    <n v="420"/>
  </r>
  <r>
    <x v="0"/>
    <x v="0"/>
    <x v="218"/>
    <x v="403"/>
    <n v="14"/>
    <n v="446.6"/>
  </r>
  <r>
    <x v="1"/>
    <x v="2"/>
    <x v="218"/>
    <x v="404"/>
    <n v="10"/>
    <n v="1553.5"/>
  </r>
  <r>
    <x v="0"/>
    <x v="3"/>
    <x v="218"/>
    <x v="405"/>
    <n v="17"/>
    <n v="1468.93"/>
  </r>
  <r>
    <x v="0"/>
    <x v="8"/>
    <x v="218"/>
    <x v="406"/>
    <n v="14"/>
    <n v="439.6"/>
  </r>
  <r>
    <x v="0"/>
    <x v="6"/>
    <x v="219"/>
    <x v="407"/>
    <n v="8"/>
    <n v="1193.01"/>
  </r>
  <r>
    <x v="1"/>
    <x v="4"/>
    <x v="220"/>
    <x v="408"/>
    <n v="17"/>
    <n v="2278.4"/>
  </r>
  <r>
    <x v="1"/>
    <x v="7"/>
    <x v="220"/>
    <x v="409"/>
    <n v="12"/>
    <n v="140"/>
  </r>
  <r>
    <x v="0"/>
    <x v="0"/>
    <x v="220"/>
    <x v="410"/>
    <n v="9"/>
    <n v="187"/>
  </r>
  <r>
    <x v="0"/>
    <x v="8"/>
    <x v="221"/>
    <x v="411"/>
    <n v="11"/>
    <n v="191.1"/>
  </r>
  <r>
    <x v="0"/>
    <x v="5"/>
    <x v="221"/>
    <x v="412"/>
    <n v="10"/>
    <n v="852"/>
  </r>
  <r>
    <x v="0"/>
    <x v="0"/>
    <x v="222"/>
    <x v="413"/>
    <n v="10"/>
    <n v="2775"/>
  </r>
  <r>
    <x v="0"/>
    <x v="0"/>
    <x v="222"/>
    <x v="414"/>
    <n v="16"/>
    <n v="1411"/>
  </r>
  <r>
    <x v="0"/>
    <x v="3"/>
    <x v="222"/>
    <x v="415"/>
    <n v="14"/>
    <n v="602.4"/>
  </r>
  <r>
    <x v="1"/>
    <x v="1"/>
    <x v="223"/>
    <x v="416"/>
    <n v="16"/>
    <n v="1692.8"/>
  </r>
  <r>
    <x v="1"/>
    <x v="7"/>
    <x v="223"/>
    <x v="417"/>
    <n v="12"/>
    <n v="833"/>
  </r>
  <r>
    <x v="0"/>
    <x v="8"/>
    <x v="224"/>
    <x v="418"/>
    <n v="8"/>
    <n v="10952.84"/>
  </r>
  <r>
    <x v="0"/>
    <x v="8"/>
    <x v="224"/>
    <x v="419"/>
    <n v="7"/>
    <n v="1140"/>
  </r>
  <r>
    <x v="1"/>
    <x v="1"/>
    <x v="224"/>
    <x v="420"/>
    <n v="7"/>
    <n v="2826"/>
  </r>
  <r>
    <x v="0"/>
    <x v="8"/>
    <x v="225"/>
    <x v="421"/>
    <n v="16"/>
    <n v="1335"/>
  </r>
  <r>
    <x v="0"/>
    <x v="8"/>
    <x v="225"/>
    <x v="422"/>
    <n v="19"/>
    <n v="2341.36"/>
  </r>
  <r>
    <x v="0"/>
    <x v="8"/>
    <x v="225"/>
    <x v="423"/>
    <n v="14"/>
    <n v="1788.45"/>
  </r>
  <r>
    <x v="0"/>
    <x v="0"/>
    <x v="225"/>
    <x v="424"/>
    <n v="15"/>
    <n v="40"/>
  </r>
  <r>
    <x v="0"/>
    <x v="3"/>
    <x v="225"/>
    <x v="425"/>
    <n v="14"/>
    <n v="1030.76"/>
  </r>
  <r>
    <x v="0"/>
    <x v="3"/>
    <x v="226"/>
    <x v="426"/>
    <n v="12"/>
    <n v="678"/>
  </r>
  <r>
    <x v="0"/>
    <x v="0"/>
    <x v="227"/>
    <x v="427"/>
    <n v="9"/>
    <n v="477"/>
  </r>
  <r>
    <x v="1"/>
    <x v="4"/>
    <x v="227"/>
    <x v="428"/>
    <n v="10"/>
    <n v="237.9"/>
  </r>
  <r>
    <x v="0"/>
    <x v="3"/>
    <x v="228"/>
    <x v="429"/>
    <n v="8"/>
    <n v="731.5"/>
  </r>
  <r>
    <x v="0"/>
    <x v="0"/>
    <x v="228"/>
    <x v="430"/>
    <n v="12"/>
    <n v="475.11"/>
  </r>
  <r>
    <x v="0"/>
    <x v="3"/>
    <x v="228"/>
    <x v="431"/>
    <n v="19"/>
    <n v="1432.71"/>
  </r>
  <r>
    <x v="0"/>
    <x v="5"/>
    <x v="229"/>
    <x v="432"/>
    <n v="18"/>
    <n v="2158"/>
  </r>
  <r>
    <x v="1"/>
    <x v="7"/>
    <x v="230"/>
    <x v="433"/>
    <n v="9"/>
    <n v="224"/>
  </r>
  <r>
    <x v="0"/>
    <x v="6"/>
    <x v="230"/>
    <x v="434"/>
    <n v="15"/>
    <n v="1974"/>
  </r>
  <r>
    <x v="0"/>
    <x v="3"/>
    <x v="230"/>
    <x v="435"/>
    <n v="18"/>
    <n v="845.8"/>
  </r>
  <r>
    <x v="1"/>
    <x v="7"/>
    <x v="230"/>
    <x v="436"/>
    <n v="17"/>
    <n v="4705.5"/>
  </r>
  <r>
    <x v="0"/>
    <x v="8"/>
    <x v="231"/>
    <x v="437"/>
    <n v="12"/>
    <n v="827.55"/>
  </r>
  <r>
    <x v="1"/>
    <x v="2"/>
    <x v="232"/>
    <x v="438"/>
    <n v="15"/>
    <n v="1764"/>
  </r>
  <r>
    <x v="0"/>
    <x v="8"/>
    <x v="232"/>
    <x v="439"/>
    <n v="10"/>
    <n v="2684.4"/>
  </r>
  <r>
    <x v="1"/>
    <x v="4"/>
    <x v="232"/>
    <x v="440"/>
    <n v="14"/>
    <n v="906.93"/>
  </r>
  <r>
    <x v="1"/>
    <x v="2"/>
    <x v="232"/>
    <x v="441"/>
    <n v="9"/>
    <n v="1064.5"/>
  </r>
  <r>
    <x v="0"/>
    <x v="8"/>
    <x v="232"/>
    <x v="442"/>
    <n v="11"/>
    <n v="1938.38"/>
  </r>
  <r>
    <x v="0"/>
    <x v="0"/>
    <x v="232"/>
    <x v="443"/>
    <n v="17"/>
    <n v="1112"/>
  </r>
  <r>
    <x v="0"/>
    <x v="6"/>
    <x v="233"/>
    <x v="444"/>
    <n v="16"/>
    <n v="159"/>
  </r>
  <r>
    <x v="0"/>
    <x v="5"/>
    <x v="233"/>
    <x v="445"/>
    <n v="12"/>
    <n v="735"/>
  </r>
  <r>
    <x v="1"/>
    <x v="1"/>
    <x v="234"/>
    <x v="446"/>
    <n v="15"/>
    <n v="4581"/>
  </r>
  <r>
    <x v="0"/>
    <x v="3"/>
    <x v="234"/>
    <x v="447"/>
    <n v="18"/>
    <n v="975"/>
  </r>
  <r>
    <x v="1"/>
    <x v="7"/>
    <x v="234"/>
    <x v="448"/>
    <n v="19"/>
    <n v="931.5"/>
  </r>
  <r>
    <x v="0"/>
    <x v="6"/>
    <x v="235"/>
    <x v="449"/>
    <n v="16"/>
    <n v="18.399999999999999"/>
  </r>
  <r>
    <x v="0"/>
    <x v="5"/>
    <x v="235"/>
    <x v="450"/>
    <n v="15"/>
    <n v="250.8"/>
  </r>
  <r>
    <x v="0"/>
    <x v="5"/>
    <x v="235"/>
    <x v="451"/>
    <n v="8"/>
    <n v="3812.7"/>
  </r>
  <r>
    <x v="1"/>
    <x v="2"/>
    <x v="235"/>
    <x v="452"/>
    <n v="9"/>
    <n v="967.82"/>
  </r>
  <r>
    <x v="0"/>
    <x v="3"/>
    <x v="235"/>
    <x v="453"/>
    <n v="7"/>
    <n v="629"/>
  </r>
  <r>
    <x v="0"/>
    <x v="5"/>
    <x v="235"/>
    <x v="454"/>
    <n v="11"/>
    <n v="2984"/>
  </r>
  <r>
    <x v="1"/>
    <x v="1"/>
    <x v="236"/>
    <x v="455"/>
    <n v="9"/>
    <n v="2603"/>
  </r>
  <r>
    <x v="0"/>
    <x v="3"/>
    <x v="236"/>
    <x v="456"/>
    <n v="10"/>
    <n v="1078.69"/>
  </r>
  <r>
    <x v="0"/>
    <x v="5"/>
    <x v="236"/>
    <x v="457"/>
    <n v="18"/>
    <n v="581"/>
  </r>
  <r>
    <x v="1"/>
    <x v="2"/>
    <x v="237"/>
    <x v="458"/>
    <n v="7"/>
    <n v="625"/>
  </r>
  <r>
    <x v="0"/>
    <x v="0"/>
    <x v="237"/>
    <x v="459"/>
    <n v="8"/>
    <n v="649"/>
  </r>
  <r>
    <x v="0"/>
    <x v="6"/>
    <x v="238"/>
    <x v="460"/>
    <n v="15"/>
    <n v="8446.4500000000007"/>
  </r>
  <r>
    <x v="1"/>
    <x v="2"/>
    <x v="238"/>
    <x v="461"/>
    <n v="12"/>
    <n v="932"/>
  </r>
  <r>
    <x v="0"/>
    <x v="8"/>
    <x v="238"/>
    <x v="462"/>
    <n v="17"/>
    <n v="2227.89"/>
  </r>
  <r>
    <x v="0"/>
    <x v="8"/>
    <x v="238"/>
    <x v="463"/>
    <n v="12"/>
    <n v="519"/>
  </r>
  <r>
    <x v="0"/>
    <x v="8"/>
    <x v="239"/>
    <x v="464"/>
    <n v="8"/>
    <n v="2966.5"/>
  </r>
  <r>
    <x v="1"/>
    <x v="4"/>
    <x v="240"/>
    <x v="465"/>
    <n v="12"/>
    <n v="730"/>
  </r>
  <r>
    <x v="0"/>
    <x v="3"/>
    <x v="240"/>
    <x v="466"/>
    <n v="8"/>
    <n v="843"/>
  </r>
  <r>
    <x v="0"/>
    <x v="5"/>
    <x v="240"/>
    <x v="467"/>
    <n v="8"/>
    <n v="2048.2199999999998"/>
  </r>
  <r>
    <x v="0"/>
    <x v="6"/>
    <x v="241"/>
    <x v="468"/>
    <n v="17"/>
    <n v="282"/>
  </r>
  <r>
    <x v="1"/>
    <x v="1"/>
    <x v="241"/>
    <x v="469"/>
    <n v="8"/>
    <n v="1630"/>
  </r>
  <r>
    <x v="1"/>
    <x v="1"/>
    <x v="241"/>
    <x v="470"/>
    <n v="7"/>
    <n v="2058.46"/>
  </r>
  <r>
    <x v="0"/>
    <x v="6"/>
    <x v="241"/>
    <x v="471"/>
    <n v="10"/>
    <n v="336.8"/>
  </r>
  <r>
    <x v="0"/>
    <x v="6"/>
    <x v="242"/>
    <x v="472"/>
    <n v="10"/>
    <n v="4931.92"/>
  </r>
  <r>
    <x v="0"/>
    <x v="8"/>
    <x v="242"/>
    <x v="473"/>
    <n v="14"/>
    <n v="660"/>
  </r>
  <r>
    <x v="1"/>
    <x v="2"/>
    <x v="242"/>
    <x v="474"/>
    <n v="18"/>
    <n v="1979.23"/>
  </r>
  <r>
    <x v="1"/>
    <x v="4"/>
    <x v="243"/>
    <x v="475"/>
    <n v="17"/>
    <n v="98.4"/>
  </r>
  <r>
    <x v="1"/>
    <x v="1"/>
    <x v="243"/>
    <x v="476"/>
    <n v="8"/>
    <n v="310"/>
  </r>
  <r>
    <x v="0"/>
    <x v="0"/>
    <x v="244"/>
    <x v="477"/>
    <n v="12"/>
    <n v="16387.5"/>
  </r>
  <r>
    <x v="1"/>
    <x v="1"/>
    <x v="244"/>
    <x v="478"/>
    <n v="8"/>
    <n v="1096.2"/>
  </r>
  <r>
    <x v="1"/>
    <x v="7"/>
    <x v="244"/>
    <x v="479"/>
    <n v="8"/>
    <n v="917"/>
  </r>
  <r>
    <x v="0"/>
    <x v="6"/>
    <x v="244"/>
    <x v="480"/>
    <n v="14"/>
    <n v="1539"/>
  </r>
  <r>
    <x v="0"/>
    <x v="8"/>
    <x v="244"/>
    <x v="481"/>
    <n v="7"/>
    <n v="611.29999999999995"/>
  </r>
  <r>
    <x v="1"/>
    <x v="1"/>
    <x v="245"/>
    <x v="482"/>
    <n v="8"/>
    <n v="160"/>
  </r>
  <r>
    <x v="0"/>
    <x v="6"/>
    <x v="245"/>
    <x v="483"/>
    <n v="17"/>
    <n v="1378.07"/>
  </r>
  <r>
    <x v="0"/>
    <x v="6"/>
    <x v="246"/>
    <x v="484"/>
    <n v="18"/>
    <n v="211.2"/>
  </r>
  <r>
    <x v="0"/>
    <x v="2"/>
    <x v="246"/>
    <x v="485"/>
    <n v="15"/>
    <n v="70"/>
  </r>
  <r>
    <x v="0"/>
    <x v="6"/>
    <x v="247"/>
    <x v="486"/>
    <n v="18"/>
    <n v="3523.4"/>
  </r>
  <r>
    <x v="0"/>
    <x v="6"/>
    <x v="247"/>
    <x v="487"/>
    <n v="10"/>
    <n v="441.15"/>
  </r>
  <r>
    <x v="1"/>
    <x v="7"/>
    <x v="248"/>
    <x v="488"/>
    <n v="9"/>
    <n v="1500"/>
  </r>
  <r>
    <x v="0"/>
    <x v="6"/>
    <x v="248"/>
    <x v="489"/>
    <n v="17"/>
    <n v="150"/>
  </r>
  <r>
    <x v="1"/>
    <x v="4"/>
    <x v="248"/>
    <x v="490"/>
    <n v="9"/>
    <n v="1209"/>
  </r>
  <r>
    <x v="1"/>
    <x v="7"/>
    <x v="248"/>
    <x v="491"/>
    <n v="14"/>
    <n v="860.1"/>
  </r>
  <r>
    <x v="0"/>
    <x v="3"/>
    <x v="249"/>
    <x v="492"/>
    <n v="18"/>
    <n v="1955.13"/>
  </r>
  <r>
    <x v="1"/>
    <x v="7"/>
    <x v="249"/>
    <x v="493"/>
    <n v="8"/>
    <n v="368.93"/>
  </r>
  <r>
    <x v="0"/>
    <x v="6"/>
    <x v="249"/>
    <x v="494"/>
    <n v="10"/>
    <n v="2090"/>
  </r>
  <r>
    <x v="0"/>
    <x v="6"/>
    <x v="250"/>
    <x v="495"/>
    <n v="7"/>
    <n v="892.64"/>
  </r>
  <r>
    <x v="0"/>
    <x v="5"/>
    <x v="250"/>
    <x v="496"/>
    <n v="19"/>
    <n v="36"/>
  </r>
  <r>
    <x v="1"/>
    <x v="2"/>
    <x v="250"/>
    <x v="497"/>
    <n v="13"/>
    <n v="5502.11"/>
  </r>
  <r>
    <x v="0"/>
    <x v="3"/>
    <x v="250"/>
    <x v="498"/>
    <n v="18"/>
    <n v="2753.1"/>
  </r>
  <r>
    <x v="1"/>
    <x v="7"/>
    <x v="251"/>
    <x v="499"/>
    <n v="11"/>
    <n v="1920.6"/>
  </r>
  <r>
    <x v="0"/>
    <x v="3"/>
    <x v="251"/>
    <x v="500"/>
    <n v="19"/>
    <n v="605"/>
  </r>
  <r>
    <x v="1"/>
    <x v="2"/>
    <x v="251"/>
    <x v="501"/>
    <n v="19"/>
    <n v="11380"/>
  </r>
  <r>
    <x v="0"/>
    <x v="8"/>
    <x v="251"/>
    <x v="502"/>
    <n v="11"/>
    <n v="6379.4"/>
  </r>
  <r>
    <x v="0"/>
    <x v="8"/>
    <x v="252"/>
    <x v="503"/>
    <n v="18"/>
    <n v="10835.24"/>
  </r>
  <r>
    <x v="1"/>
    <x v="1"/>
    <x v="253"/>
    <x v="504"/>
    <n v="16"/>
    <n v="122.4"/>
  </r>
  <r>
    <x v="0"/>
    <x v="6"/>
    <x v="253"/>
    <x v="505"/>
    <n v="8"/>
    <n v="934.5"/>
  </r>
  <r>
    <x v="1"/>
    <x v="7"/>
    <x v="254"/>
    <x v="506"/>
    <n v="10"/>
    <n v="750.5"/>
  </r>
  <r>
    <x v="0"/>
    <x v="8"/>
    <x v="254"/>
    <x v="507"/>
    <n v="10"/>
    <n v="1924.25"/>
  </r>
  <r>
    <x v="1"/>
    <x v="4"/>
    <x v="254"/>
    <x v="508"/>
    <n v="18"/>
    <n v="108.5"/>
  </r>
  <r>
    <x v="0"/>
    <x v="3"/>
    <x v="255"/>
    <x v="509"/>
    <n v="10"/>
    <n v="3127.5"/>
  </r>
  <r>
    <x v="1"/>
    <x v="4"/>
    <x v="255"/>
    <x v="510"/>
    <n v="18"/>
    <n v="537.5"/>
  </r>
  <r>
    <x v="0"/>
    <x v="0"/>
    <x v="255"/>
    <x v="511"/>
    <n v="9"/>
    <n v="539.5"/>
  </r>
  <r>
    <x v="0"/>
    <x v="6"/>
    <x v="256"/>
    <x v="512"/>
    <n v="15"/>
    <n v="709.55"/>
  </r>
  <r>
    <x v="0"/>
    <x v="3"/>
    <x v="256"/>
    <x v="513"/>
    <n v="14"/>
    <n v="863.43"/>
  </r>
  <r>
    <x v="1"/>
    <x v="6"/>
    <x v="256"/>
    <x v="514"/>
    <n v="13"/>
    <n v="427.5"/>
  </r>
  <r>
    <x v="0"/>
    <x v="3"/>
    <x v="257"/>
    <x v="515"/>
    <n v="10"/>
    <n v="33.75"/>
  </r>
  <r>
    <x v="0"/>
    <x v="8"/>
    <x v="257"/>
    <x v="516"/>
    <n v="12"/>
    <n v="932.05"/>
  </r>
  <r>
    <x v="0"/>
    <x v="3"/>
    <x v="257"/>
    <x v="517"/>
    <n v="13"/>
    <n v="452.9"/>
  </r>
  <r>
    <x v="0"/>
    <x v="6"/>
    <x v="257"/>
    <x v="518"/>
    <n v="8"/>
    <n v="768.75"/>
  </r>
  <r>
    <x v="0"/>
    <x v="0"/>
    <x v="257"/>
    <x v="519"/>
    <n v="14"/>
    <n v="1122.8"/>
  </r>
  <r>
    <x v="0"/>
    <x v="8"/>
    <x v="258"/>
    <x v="520"/>
    <n v="18"/>
    <n v="858"/>
  </r>
  <r>
    <x v="1"/>
    <x v="1"/>
    <x v="258"/>
    <x v="521"/>
    <n v="18"/>
    <n v="742.5"/>
  </r>
  <r>
    <x v="0"/>
    <x v="6"/>
    <x v="259"/>
    <x v="522"/>
    <n v="15"/>
    <n v="30"/>
  </r>
  <r>
    <x v="1"/>
    <x v="2"/>
    <x v="259"/>
    <x v="523"/>
    <n v="19"/>
    <n v="342"/>
  </r>
  <r>
    <x v="0"/>
    <x v="6"/>
    <x v="259"/>
    <x v="524"/>
    <n v="11"/>
    <n v="663.1"/>
  </r>
  <r>
    <x v="0"/>
    <x v="3"/>
    <x v="260"/>
    <x v="525"/>
    <n v="15"/>
    <n v="686.7"/>
  </r>
  <r>
    <x v="0"/>
    <x v="6"/>
    <x v="260"/>
    <x v="526"/>
    <n v="15"/>
    <n v="390"/>
  </r>
  <r>
    <x v="0"/>
    <x v="3"/>
    <x v="260"/>
    <x v="527"/>
    <n v="19"/>
    <n v="1936"/>
  </r>
  <r>
    <x v="0"/>
    <x v="3"/>
    <x v="261"/>
    <x v="528"/>
    <n v="9"/>
    <n v="670"/>
  </r>
  <r>
    <x v="0"/>
    <x v="6"/>
    <x v="262"/>
    <x v="529"/>
    <n v="11"/>
    <n v="365.89"/>
  </r>
  <r>
    <x v="0"/>
    <x v="8"/>
    <x v="262"/>
    <x v="530"/>
    <n v="16"/>
    <n v="1447.5"/>
  </r>
  <r>
    <x v="0"/>
    <x v="6"/>
    <x v="262"/>
    <x v="531"/>
    <n v="14"/>
    <n v="514.4"/>
  </r>
  <r>
    <x v="1"/>
    <x v="4"/>
    <x v="263"/>
    <x v="532"/>
    <n v="7"/>
    <n v="1174.75"/>
  </r>
  <r>
    <x v="0"/>
    <x v="8"/>
    <x v="263"/>
    <x v="533"/>
    <n v="16"/>
    <n v="500"/>
  </r>
  <r>
    <x v="1"/>
    <x v="7"/>
    <x v="264"/>
    <x v="534"/>
    <n v="11"/>
    <n v="748.8"/>
  </r>
  <r>
    <x v="0"/>
    <x v="8"/>
    <x v="264"/>
    <x v="535"/>
    <n v="18"/>
    <n v="475.15"/>
  </r>
  <r>
    <x v="1"/>
    <x v="7"/>
    <x v="264"/>
    <x v="536"/>
    <n v="15"/>
    <n v="644.79999999999995"/>
  </r>
  <r>
    <x v="0"/>
    <x v="0"/>
    <x v="264"/>
    <x v="537"/>
    <n v="7"/>
    <n v="637.5"/>
  </r>
  <r>
    <x v="1"/>
    <x v="4"/>
    <x v="264"/>
    <x v="538"/>
    <n v="15"/>
    <n v="1025.33"/>
  </r>
  <r>
    <x v="1"/>
    <x v="4"/>
    <x v="265"/>
    <x v="539"/>
    <n v="15"/>
    <n v="920.6"/>
  </r>
  <r>
    <x v="0"/>
    <x v="8"/>
    <x v="265"/>
    <x v="540"/>
    <n v="16"/>
    <n v="2731.87"/>
  </r>
  <r>
    <x v="0"/>
    <x v="8"/>
    <x v="265"/>
    <x v="541"/>
    <n v="15"/>
    <n v="220"/>
  </r>
  <r>
    <x v="0"/>
    <x v="0"/>
    <x v="266"/>
    <x v="542"/>
    <n v="15"/>
    <n v="4422"/>
  </r>
  <r>
    <x v="0"/>
    <x v="0"/>
    <x v="267"/>
    <x v="543"/>
    <n v="11"/>
    <n v="6200.55"/>
  </r>
  <r>
    <x v="0"/>
    <x v="3"/>
    <x v="267"/>
    <x v="544"/>
    <n v="13"/>
    <n v="137.5"/>
  </r>
  <r>
    <x v="0"/>
    <x v="6"/>
    <x v="267"/>
    <x v="545"/>
    <n v="19"/>
    <n v="2255.5"/>
  </r>
  <r>
    <x v="0"/>
    <x v="6"/>
    <x v="267"/>
    <x v="546"/>
    <n v="13"/>
    <n v="619.5"/>
  </r>
  <r>
    <x v="0"/>
    <x v="8"/>
    <x v="267"/>
    <x v="547"/>
    <n v="17"/>
    <n v="456"/>
  </r>
  <r>
    <x v="1"/>
    <x v="2"/>
    <x v="267"/>
    <x v="548"/>
    <n v="11"/>
    <n v="560"/>
  </r>
  <r>
    <x v="0"/>
    <x v="6"/>
    <x v="267"/>
    <x v="549"/>
    <n v="12"/>
    <n v="245"/>
  </r>
  <r>
    <x v="0"/>
    <x v="6"/>
    <x v="268"/>
    <x v="550"/>
    <n v="19"/>
    <n v="799.2"/>
  </r>
  <r>
    <x v="0"/>
    <x v="6"/>
    <x v="268"/>
    <x v="551"/>
    <n v="8"/>
    <n v="711"/>
  </r>
  <r>
    <x v="0"/>
    <x v="3"/>
    <x v="268"/>
    <x v="552"/>
    <n v="8"/>
    <n v="1407.5"/>
  </r>
  <r>
    <x v="0"/>
    <x v="8"/>
    <x v="268"/>
    <x v="553"/>
    <n v="14"/>
    <n v="2362.25"/>
  </r>
  <r>
    <x v="1"/>
    <x v="7"/>
    <x v="269"/>
    <x v="554"/>
    <n v="12"/>
    <n v="4011.75"/>
  </r>
  <r>
    <x v="1"/>
    <x v="1"/>
    <x v="269"/>
    <x v="555"/>
    <n v="16"/>
    <n v="1659.53"/>
  </r>
  <r>
    <x v="0"/>
    <x v="5"/>
    <x v="269"/>
    <x v="556"/>
    <n v="15"/>
    <n v="74.400000000000006"/>
  </r>
  <r>
    <x v="1"/>
    <x v="4"/>
    <x v="269"/>
    <x v="557"/>
    <n v="15"/>
    <n v="677"/>
  </r>
  <r>
    <x v="0"/>
    <x v="5"/>
    <x v="270"/>
    <x v="558"/>
    <n v="16"/>
    <n v="360"/>
  </r>
  <r>
    <x v="0"/>
    <x v="3"/>
    <x v="270"/>
    <x v="559"/>
    <n v="19"/>
    <n v="110"/>
  </r>
  <r>
    <x v="1"/>
    <x v="4"/>
    <x v="270"/>
    <x v="560"/>
    <n v="15"/>
    <n v="131.75"/>
  </r>
  <r>
    <x v="0"/>
    <x v="2"/>
    <x v="270"/>
    <x v="561"/>
    <n v="12"/>
    <n v="3584"/>
  </r>
  <r>
    <x v="0"/>
    <x v="5"/>
    <x v="271"/>
    <x v="562"/>
    <n v="7"/>
    <n v="1788.63"/>
  </r>
  <r>
    <x v="0"/>
    <x v="3"/>
    <x v="271"/>
    <x v="563"/>
    <n v="8"/>
    <n v="471.2"/>
  </r>
  <r>
    <x v="1"/>
    <x v="8"/>
    <x v="271"/>
    <x v="564"/>
    <n v="18"/>
    <n v="2052.5"/>
  </r>
  <r>
    <x v="1"/>
    <x v="2"/>
    <x v="272"/>
    <x v="565"/>
    <n v="9"/>
    <n v="4441.25"/>
  </r>
  <r>
    <x v="1"/>
    <x v="2"/>
    <x v="273"/>
    <x v="566"/>
    <n v="15"/>
    <n v="57.8"/>
  </r>
  <r>
    <x v="0"/>
    <x v="6"/>
    <x v="273"/>
    <x v="567"/>
    <n v="8"/>
    <n v="251.5"/>
  </r>
  <r>
    <x v="0"/>
    <x v="5"/>
    <x v="274"/>
    <x v="568"/>
    <n v="16"/>
    <n v="1762.7"/>
  </r>
  <r>
    <x v="1"/>
    <x v="7"/>
    <x v="274"/>
    <x v="569"/>
    <n v="15"/>
    <n v="781"/>
  </r>
  <r>
    <x v="1"/>
    <x v="4"/>
    <x v="274"/>
    <x v="570"/>
    <n v="19"/>
    <n v="291.55"/>
  </r>
  <r>
    <x v="0"/>
    <x v="3"/>
    <x v="274"/>
    <x v="571"/>
    <n v="7"/>
    <n v="717.5"/>
  </r>
  <r>
    <x v="0"/>
    <x v="5"/>
    <x v="275"/>
    <x v="572"/>
    <n v="16"/>
    <n v="1119.9000000000001"/>
  </r>
  <r>
    <x v="1"/>
    <x v="4"/>
    <x v="275"/>
    <x v="573"/>
    <n v="10"/>
    <n v="848"/>
  </r>
  <r>
    <x v="0"/>
    <x v="3"/>
    <x v="275"/>
    <x v="574"/>
    <n v="7"/>
    <n v="108"/>
  </r>
  <r>
    <x v="0"/>
    <x v="5"/>
    <x v="276"/>
    <x v="575"/>
    <n v="14"/>
    <n v="4813.5"/>
  </r>
  <r>
    <x v="0"/>
    <x v="3"/>
    <x v="277"/>
    <x v="576"/>
    <n v="15"/>
    <n v="1408"/>
  </r>
  <r>
    <x v="0"/>
    <x v="0"/>
    <x v="278"/>
    <x v="577"/>
    <n v="16"/>
    <n v="910.4"/>
  </r>
  <r>
    <x v="0"/>
    <x v="0"/>
    <x v="278"/>
    <x v="578"/>
    <n v="7"/>
    <n v="1733.06"/>
  </r>
  <r>
    <x v="0"/>
    <x v="3"/>
    <x v="278"/>
    <x v="579"/>
    <n v="10"/>
    <n v="15810"/>
  </r>
  <r>
    <x v="0"/>
    <x v="0"/>
    <x v="278"/>
    <x v="580"/>
    <n v="15"/>
    <n v="2023.38"/>
  </r>
  <r>
    <x v="0"/>
    <x v="0"/>
    <x v="278"/>
    <x v="581"/>
    <n v="7"/>
    <n v="1353.6"/>
  </r>
  <r>
    <x v="0"/>
    <x v="8"/>
    <x v="279"/>
    <x v="582"/>
    <n v="11"/>
    <n v="439"/>
  </r>
  <r>
    <x v="0"/>
    <x v="3"/>
    <x v="279"/>
    <x v="583"/>
    <n v="17"/>
    <n v="912"/>
  </r>
  <r>
    <x v="0"/>
    <x v="3"/>
    <x v="279"/>
    <x v="584"/>
    <n v="17"/>
    <n v="1809.75"/>
  </r>
  <r>
    <x v="0"/>
    <x v="3"/>
    <x v="279"/>
    <x v="585"/>
    <n v="8"/>
    <n v="69.599999999999994"/>
  </r>
  <r>
    <x v="0"/>
    <x v="0"/>
    <x v="280"/>
    <x v="586"/>
    <n v="15"/>
    <n v="720.9"/>
  </r>
  <r>
    <x v="0"/>
    <x v="5"/>
    <x v="280"/>
    <x v="587"/>
    <n v="8"/>
    <n v="2772"/>
  </r>
  <r>
    <x v="0"/>
    <x v="3"/>
    <x v="280"/>
    <x v="588"/>
    <n v="16"/>
    <n v="1196"/>
  </r>
  <r>
    <x v="1"/>
    <x v="2"/>
    <x v="281"/>
    <x v="589"/>
    <n v="9"/>
    <n v="458.74"/>
  </r>
  <r>
    <x v="0"/>
    <x v="0"/>
    <x v="281"/>
    <x v="590"/>
    <n v="18"/>
    <n v="4288.8500000000004"/>
  </r>
  <r>
    <x v="0"/>
    <x v="3"/>
    <x v="281"/>
    <x v="591"/>
    <n v="9"/>
    <n v="2296"/>
  </r>
  <r>
    <x v="0"/>
    <x v="8"/>
    <x v="282"/>
    <x v="592"/>
    <n v="9"/>
    <n v="1835.7"/>
  </r>
  <r>
    <x v="0"/>
    <x v="6"/>
    <x v="282"/>
    <x v="593"/>
    <n v="8"/>
    <n v="800"/>
  </r>
  <r>
    <x v="1"/>
    <x v="8"/>
    <x v="282"/>
    <x v="594"/>
    <n v="12"/>
    <n v="265.35000000000002"/>
  </r>
  <r>
    <x v="0"/>
    <x v="6"/>
    <x v="282"/>
    <x v="595"/>
    <n v="7"/>
    <n v="1098.46"/>
  </r>
  <r>
    <x v="0"/>
    <x v="0"/>
    <x v="282"/>
    <x v="596"/>
    <n v="9"/>
    <n v="1014"/>
  </r>
  <r>
    <x v="0"/>
    <x v="8"/>
    <x v="282"/>
    <x v="597"/>
    <n v="18"/>
    <n v="326"/>
  </r>
  <r>
    <x v="0"/>
    <x v="0"/>
    <x v="283"/>
    <x v="598"/>
    <n v="14"/>
    <n v="940.5"/>
  </r>
  <r>
    <x v="0"/>
    <x v="5"/>
    <x v="284"/>
    <x v="599"/>
    <n v="12"/>
    <n v="2233"/>
  </r>
  <r>
    <x v="1"/>
    <x v="8"/>
    <x v="284"/>
    <x v="600"/>
    <n v="14"/>
    <n v="3574.8"/>
  </r>
  <r>
    <x v="1"/>
    <x v="7"/>
    <x v="284"/>
    <x v="601"/>
    <n v="15"/>
    <n v="4895.4399999999996"/>
  </r>
  <r>
    <x v="0"/>
    <x v="6"/>
    <x v="284"/>
    <x v="602"/>
    <n v="17"/>
    <n v="560"/>
  </r>
  <r>
    <x v="1"/>
    <x v="4"/>
    <x v="284"/>
    <x v="603"/>
    <n v="11"/>
    <n v="1197.95"/>
  </r>
  <r>
    <x v="0"/>
    <x v="0"/>
    <x v="284"/>
    <x v="604"/>
    <n v="14"/>
    <n v="586"/>
  </r>
  <r>
    <x v="0"/>
    <x v="0"/>
    <x v="284"/>
    <x v="605"/>
    <n v="17"/>
    <n v="616.5"/>
  </r>
  <r>
    <x v="0"/>
    <x v="0"/>
    <x v="284"/>
    <x v="606"/>
    <n v="19"/>
    <n v="361"/>
  </r>
  <r>
    <x v="0"/>
    <x v="5"/>
    <x v="285"/>
    <x v="607"/>
    <n v="15"/>
    <n v="1885"/>
  </r>
  <r>
    <x v="0"/>
    <x v="5"/>
    <x v="285"/>
    <x v="608"/>
    <n v="11"/>
    <n v="2633.9"/>
  </r>
  <r>
    <x v="0"/>
    <x v="8"/>
    <x v="285"/>
    <x v="609"/>
    <n v="15"/>
    <n v="933.5"/>
  </r>
  <r>
    <x v="1"/>
    <x v="2"/>
    <x v="285"/>
    <x v="610"/>
    <n v="19"/>
    <n v="491.5"/>
  </r>
  <r>
    <x v="0"/>
    <x v="0"/>
    <x v="286"/>
    <x v="611"/>
    <n v="13"/>
    <n v="903.75"/>
  </r>
  <r>
    <x v="0"/>
    <x v="0"/>
    <x v="286"/>
    <x v="612"/>
    <n v="14"/>
    <n v="2769"/>
  </r>
  <r>
    <x v="0"/>
    <x v="8"/>
    <x v="287"/>
    <x v="613"/>
    <n v="18"/>
    <n v="329.69"/>
  </r>
  <r>
    <x v="0"/>
    <x v="0"/>
    <x v="287"/>
    <x v="614"/>
    <n v="9"/>
    <n v="243.18"/>
  </r>
  <r>
    <x v="0"/>
    <x v="6"/>
    <x v="288"/>
    <x v="615"/>
    <n v="14"/>
    <n v="1811.1"/>
  </r>
  <r>
    <x v="0"/>
    <x v="6"/>
    <x v="288"/>
    <x v="616"/>
    <n v="19"/>
    <n v="1575"/>
  </r>
  <r>
    <x v="0"/>
    <x v="0"/>
    <x v="288"/>
    <x v="617"/>
    <n v="16"/>
    <n v="632.4"/>
  </r>
  <r>
    <x v="0"/>
    <x v="6"/>
    <x v="289"/>
    <x v="618"/>
    <n v="19"/>
    <n v="248"/>
  </r>
  <r>
    <x v="0"/>
    <x v="5"/>
    <x v="289"/>
    <x v="619"/>
    <n v="14"/>
    <n v="686"/>
  </r>
  <r>
    <x v="0"/>
    <x v="3"/>
    <x v="289"/>
    <x v="620"/>
    <n v="17"/>
    <n v="2825.3"/>
  </r>
  <r>
    <x v="0"/>
    <x v="8"/>
    <x v="290"/>
    <x v="621"/>
    <n v="14"/>
    <n v="295.38"/>
  </r>
  <r>
    <x v="0"/>
    <x v="0"/>
    <x v="290"/>
    <x v="622"/>
    <n v="12"/>
    <n v="622.35"/>
  </r>
  <r>
    <x v="1"/>
    <x v="2"/>
    <x v="290"/>
    <x v="623"/>
    <n v="7"/>
    <n v="6750"/>
  </r>
  <r>
    <x v="0"/>
    <x v="6"/>
    <x v="290"/>
    <x v="624"/>
    <n v="18"/>
    <n v="1966.81"/>
  </r>
  <r>
    <x v="0"/>
    <x v="3"/>
    <x v="290"/>
    <x v="625"/>
    <n v="10"/>
    <n v="877.72"/>
  </r>
  <r>
    <x v="0"/>
    <x v="5"/>
    <x v="291"/>
    <x v="626"/>
    <n v="17"/>
    <n v="2220"/>
  </r>
  <r>
    <x v="0"/>
    <x v="0"/>
    <x v="291"/>
    <x v="627"/>
    <n v="19"/>
    <n v="645"/>
  </r>
  <r>
    <x v="0"/>
    <x v="8"/>
    <x v="291"/>
    <x v="628"/>
    <n v="17"/>
    <n v="6306.24"/>
  </r>
  <r>
    <x v="0"/>
    <x v="0"/>
    <x v="292"/>
    <x v="629"/>
    <n v="9"/>
    <n v="2160"/>
  </r>
  <r>
    <x v="0"/>
    <x v="5"/>
    <x v="292"/>
    <x v="630"/>
    <n v="13"/>
    <n v="1692"/>
  </r>
  <r>
    <x v="1"/>
    <x v="2"/>
    <x v="293"/>
    <x v="631"/>
    <n v="18"/>
    <n v="1303.19"/>
  </r>
  <r>
    <x v="0"/>
    <x v="0"/>
    <x v="293"/>
    <x v="632"/>
    <n v="7"/>
    <n v="8902.5"/>
  </r>
  <r>
    <x v="1"/>
    <x v="7"/>
    <x v="293"/>
    <x v="633"/>
    <n v="18"/>
    <n v="3232.8"/>
  </r>
  <r>
    <x v="1"/>
    <x v="2"/>
    <x v="294"/>
    <x v="634"/>
    <n v="9"/>
    <n v="224"/>
  </r>
  <r>
    <x v="0"/>
    <x v="3"/>
    <x v="294"/>
    <x v="635"/>
    <n v="7"/>
    <n v="1500"/>
  </r>
  <r>
    <x v="1"/>
    <x v="4"/>
    <x v="294"/>
    <x v="636"/>
    <n v="7"/>
    <n v="270"/>
  </r>
  <r>
    <x v="1"/>
    <x v="4"/>
    <x v="294"/>
    <x v="637"/>
    <n v="13"/>
    <n v="2393.5"/>
  </r>
  <r>
    <x v="0"/>
    <x v="0"/>
    <x v="294"/>
    <x v="638"/>
    <n v="16"/>
    <n v="1754.5"/>
  </r>
  <r>
    <x v="0"/>
    <x v="5"/>
    <x v="294"/>
    <x v="639"/>
    <n v="14"/>
    <n v="1485.8"/>
  </r>
  <r>
    <x v="1"/>
    <x v="6"/>
    <x v="295"/>
    <x v="640"/>
    <n v="15"/>
    <n v="1286.8"/>
  </r>
  <r>
    <x v="1"/>
    <x v="7"/>
    <x v="295"/>
    <x v="641"/>
    <n v="13"/>
    <n v="12615.05"/>
  </r>
  <r>
    <x v="0"/>
    <x v="5"/>
    <x v="295"/>
    <x v="642"/>
    <n v="12"/>
    <n v="539.4"/>
  </r>
  <r>
    <x v="1"/>
    <x v="7"/>
    <x v="295"/>
    <x v="643"/>
    <n v="12"/>
    <n v="60"/>
  </r>
  <r>
    <x v="0"/>
    <x v="6"/>
    <x v="296"/>
    <x v="644"/>
    <n v="7"/>
    <n v="1030"/>
  </r>
  <r>
    <x v="0"/>
    <x v="8"/>
    <x v="296"/>
    <x v="645"/>
    <n v="15"/>
    <n v="1773"/>
  </r>
  <r>
    <x v="1"/>
    <x v="1"/>
    <x v="297"/>
    <x v="646"/>
    <n v="7"/>
    <n v="210"/>
  </r>
  <r>
    <x v="0"/>
    <x v="0"/>
    <x v="297"/>
    <x v="647"/>
    <n v="13"/>
    <n v="3055"/>
  </r>
  <r>
    <x v="0"/>
    <x v="3"/>
    <x v="298"/>
    <x v="648"/>
    <n v="9"/>
    <n v="732.6"/>
  </r>
  <r>
    <x v="1"/>
    <x v="7"/>
    <x v="298"/>
    <x v="649"/>
    <n v="12"/>
    <n v="525"/>
  </r>
  <r>
    <x v="0"/>
    <x v="0"/>
    <x v="299"/>
    <x v="650"/>
    <n v="16"/>
    <n v="405.75"/>
  </r>
  <r>
    <x v="0"/>
    <x v="6"/>
    <x v="299"/>
    <x v="651"/>
    <n v="17"/>
    <n v="591.6"/>
  </r>
  <r>
    <x v="1"/>
    <x v="7"/>
    <x v="299"/>
    <x v="652"/>
    <n v="9"/>
    <n v="817.87"/>
  </r>
  <r>
    <x v="0"/>
    <x v="8"/>
    <x v="299"/>
    <x v="653"/>
    <n v="9"/>
    <n v="1332"/>
  </r>
  <r>
    <x v="0"/>
    <x v="5"/>
    <x v="299"/>
    <x v="654"/>
    <n v="18"/>
    <n v="3740"/>
  </r>
  <r>
    <x v="0"/>
    <x v="8"/>
    <x v="299"/>
    <x v="655"/>
    <n v="19"/>
    <n v="45"/>
  </r>
  <r>
    <x v="1"/>
    <x v="4"/>
    <x v="300"/>
    <x v="656"/>
    <n v="7"/>
    <n v="1863.4"/>
  </r>
  <r>
    <x v="0"/>
    <x v="6"/>
    <x v="301"/>
    <x v="657"/>
    <n v="8"/>
    <n v="3597.9"/>
  </r>
  <r>
    <x v="0"/>
    <x v="6"/>
    <x v="302"/>
    <x v="658"/>
    <n v="13"/>
    <n v="1552.6"/>
  </r>
  <r>
    <x v="0"/>
    <x v="8"/>
    <x v="303"/>
    <x v="659"/>
    <n v="10"/>
    <n v="654.05999999999995"/>
  </r>
  <r>
    <x v="1"/>
    <x v="2"/>
    <x v="303"/>
    <x v="660"/>
    <n v="14"/>
    <n v="2490.5"/>
  </r>
  <r>
    <x v="1"/>
    <x v="1"/>
    <x v="304"/>
    <x v="661"/>
    <n v="13"/>
    <n v="440"/>
  </r>
  <r>
    <x v="0"/>
    <x v="8"/>
    <x v="304"/>
    <x v="662"/>
    <n v="11"/>
    <n v="1444.8"/>
  </r>
  <r>
    <x v="0"/>
    <x v="8"/>
    <x v="305"/>
    <x v="663"/>
    <n v="17"/>
    <n v="517.79999999999995"/>
  </r>
  <r>
    <x v="0"/>
    <x v="6"/>
    <x v="306"/>
    <x v="664"/>
    <n v="19"/>
    <n v="1119.9000000000001"/>
  </r>
  <r>
    <x v="1"/>
    <x v="1"/>
    <x v="307"/>
    <x v="665"/>
    <n v="14"/>
    <n v="556.62"/>
  </r>
  <r>
    <x v="0"/>
    <x v="3"/>
    <x v="307"/>
    <x v="666"/>
    <n v="8"/>
    <n v="1614.88"/>
  </r>
  <r>
    <x v="0"/>
    <x v="6"/>
    <x v="308"/>
    <x v="667"/>
    <n v="19"/>
    <n v="100.8"/>
  </r>
  <r>
    <x v="0"/>
    <x v="5"/>
    <x v="308"/>
    <x v="668"/>
    <n v="14"/>
    <n v="584"/>
  </r>
  <r>
    <x v="0"/>
    <x v="6"/>
    <x v="309"/>
    <x v="669"/>
    <n v="11"/>
    <n v="1504.65"/>
  </r>
  <r>
    <x v="0"/>
    <x v="6"/>
    <x v="310"/>
    <x v="670"/>
    <n v="14"/>
    <n v="448"/>
  </r>
  <r>
    <x v="1"/>
    <x v="2"/>
    <x v="311"/>
    <x v="671"/>
    <n v="14"/>
    <n v="1873.8"/>
  </r>
  <r>
    <x v="0"/>
    <x v="8"/>
    <x v="311"/>
    <x v="672"/>
    <n v="16"/>
    <n v="346.56"/>
  </r>
  <r>
    <x v="0"/>
    <x v="2"/>
    <x v="312"/>
    <x v="673"/>
    <n v="7"/>
    <n v="1101.2"/>
  </r>
  <r>
    <x v="0"/>
    <x v="3"/>
    <x v="312"/>
    <x v="674"/>
    <n v="18"/>
    <n v="1376"/>
  </r>
  <r>
    <x v="0"/>
    <x v="6"/>
    <x v="313"/>
    <x v="675"/>
    <n v="19"/>
    <n v="3536.6"/>
  </r>
  <r>
    <x v="1"/>
    <x v="4"/>
    <x v="313"/>
    <x v="676"/>
    <n v="16"/>
    <n v="1456"/>
  </r>
  <r>
    <x v="1"/>
    <x v="1"/>
    <x v="314"/>
    <x v="677"/>
    <n v="16"/>
    <n v="642.20000000000005"/>
  </r>
  <r>
    <x v="0"/>
    <x v="3"/>
    <x v="314"/>
    <x v="678"/>
    <n v="9"/>
    <n v="291.83999999999997"/>
  </r>
  <r>
    <x v="0"/>
    <x v="0"/>
    <x v="315"/>
    <x v="679"/>
    <n v="16"/>
    <n v="1176"/>
  </r>
  <r>
    <x v="0"/>
    <x v="8"/>
    <x v="315"/>
    <x v="680"/>
    <n v="16"/>
    <n v="2037.28"/>
  </r>
  <r>
    <x v="0"/>
    <x v="0"/>
    <x v="316"/>
    <x v="681"/>
    <n v="7"/>
    <n v="1200.8"/>
  </r>
  <r>
    <x v="0"/>
    <x v="5"/>
    <x v="317"/>
    <x v="682"/>
    <n v="13"/>
    <n v="420"/>
  </r>
  <r>
    <x v="1"/>
    <x v="4"/>
    <x v="318"/>
    <x v="683"/>
    <n v="18"/>
    <n v="538.6"/>
  </r>
  <r>
    <x v="0"/>
    <x v="5"/>
    <x v="318"/>
    <x v="684"/>
    <n v="8"/>
    <n v="1488.8"/>
  </r>
  <r>
    <x v="0"/>
    <x v="5"/>
    <x v="318"/>
    <x v="685"/>
    <n v="14"/>
    <n v="351"/>
  </r>
  <r>
    <x v="0"/>
    <x v="6"/>
    <x v="319"/>
    <x v="686"/>
    <n v="16"/>
    <n v="86.5"/>
  </r>
  <r>
    <x v="0"/>
    <x v="6"/>
    <x v="319"/>
    <x v="687"/>
    <n v="9"/>
    <n v="155.4"/>
  </r>
  <r>
    <x v="1"/>
    <x v="4"/>
    <x v="320"/>
    <x v="688"/>
    <n v="15"/>
    <n v="695.62"/>
  </r>
  <r>
    <x v="0"/>
    <x v="8"/>
    <x v="320"/>
    <x v="689"/>
    <n v="13"/>
    <n v="1414.8"/>
  </r>
  <r>
    <x v="0"/>
    <x v="3"/>
    <x v="321"/>
    <x v="690"/>
    <n v="8"/>
    <n v="1743.36"/>
  </r>
  <r>
    <x v="0"/>
    <x v="6"/>
    <x v="322"/>
    <x v="691"/>
    <n v="18"/>
    <n v="1170.3699999999999"/>
  </r>
  <r>
    <x v="0"/>
    <x v="5"/>
    <x v="323"/>
    <x v="692"/>
    <n v="7"/>
    <n v="819"/>
  </r>
  <r>
    <x v="1"/>
    <x v="7"/>
    <x v="323"/>
    <x v="693"/>
    <n v="13"/>
    <n v="479.4"/>
  </r>
  <r>
    <x v="1"/>
    <x v="4"/>
    <x v="324"/>
    <x v="694"/>
    <n v="17"/>
    <n v="48"/>
  </r>
  <r>
    <x v="0"/>
    <x v="5"/>
    <x v="324"/>
    <x v="695"/>
    <n v="12"/>
    <n v="3016"/>
  </r>
  <r>
    <x v="0"/>
    <x v="3"/>
    <x v="325"/>
    <x v="696"/>
    <n v="14"/>
    <n v="1296"/>
  </r>
  <r>
    <x v="0"/>
    <x v="6"/>
    <x v="326"/>
    <x v="697"/>
    <n v="19"/>
    <n v="80.099999999999994"/>
  </r>
  <r>
    <x v="0"/>
    <x v="5"/>
    <x v="326"/>
    <x v="698"/>
    <n v="13"/>
    <n v="2169"/>
  </r>
  <r>
    <x v="1"/>
    <x v="4"/>
    <x v="327"/>
    <x v="699"/>
    <n v="17"/>
    <n v="497.52"/>
  </r>
  <r>
    <x v="0"/>
    <x v="6"/>
    <x v="328"/>
    <x v="700"/>
    <n v="12"/>
    <n v="1887.6"/>
  </r>
  <r>
    <x v="0"/>
    <x v="0"/>
    <x v="329"/>
    <x v="701"/>
    <n v="17"/>
    <n v="121.6"/>
  </r>
  <r>
    <x v="1"/>
    <x v="1"/>
    <x v="329"/>
    <x v="702"/>
    <n v="14"/>
    <n v="1420"/>
  </r>
  <r>
    <x v="0"/>
    <x v="3"/>
    <x v="330"/>
    <x v="703"/>
    <n v="14"/>
    <n v="848.7"/>
  </r>
  <r>
    <x v="1"/>
    <x v="4"/>
    <x v="330"/>
    <x v="704"/>
    <n v="12"/>
    <n v="1050.5999999999999"/>
  </r>
  <r>
    <x v="1"/>
    <x v="4"/>
    <x v="330"/>
    <x v="705"/>
    <n v="17"/>
    <n v="2645"/>
  </r>
  <r>
    <x v="0"/>
    <x v="0"/>
    <x v="331"/>
    <x v="706"/>
    <n v="11"/>
    <n v="613.20000000000005"/>
  </r>
  <r>
    <x v="0"/>
    <x v="6"/>
    <x v="332"/>
    <x v="707"/>
    <n v="13"/>
    <n v="349.5"/>
  </r>
  <r>
    <x v="0"/>
    <x v="5"/>
    <x v="333"/>
    <x v="708"/>
    <n v="11"/>
    <n v="755"/>
  </r>
  <r>
    <x v="0"/>
    <x v="3"/>
    <x v="333"/>
    <x v="709"/>
    <n v="16"/>
    <n v="954.4"/>
  </r>
  <r>
    <x v="0"/>
    <x v="0"/>
    <x v="334"/>
    <x v="710"/>
    <n v="15"/>
    <n v="608"/>
  </r>
  <r>
    <x v="1"/>
    <x v="7"/>
    <x v="334"/>
    <x v="711"/>
    <n v="11"/>
    <n v="1117.8"/>
  </r>
  <r>
    <x v="0"/>
    <x v="3"/>
    <x v="335"/>
    <x v="712"/>
    <n v="10"/>
    <n v="498.5"/>
  </r>
  <r>
    <x v="1"/>
    <x v="7"/>
    <x v="336"/>
    <x v="713"/>
    <n v="14"/>
    <n v="88.8"/>
  </r>
  <r>
    <x v="0"/>
    <x v="0"/>
    <x v="337"/>
    <x v="714"/>
    <n v="11"/>
    <n v="424"/>
  </r>
  <r>
    <x v="0"/>
    <x v="3"/>
    <x v="338"/>
    <x v="715"/>
    <n v="16"/>
    <n v="268.8"/>
  </r>
  <r>
    <x v="0"/>
    <x v="5"/>
    <x v="339"/>
    <x v="716"/>
    <n v="17"/>
    <n v="336"/>
  </r>
  <r>
    <x v="0"/>
    <x v="0"/>
    <x v="340"/>
    <x v="717"/>
    <n v="7"/>
    <n v="1614.8"/>
  </r>
  <r>
    <x v="0"/>
    <x v="6"/>
    <x v="340"/>
    <x v="718"/>
    <n v="17"/>
    <n v="516.79999999999995"/>
  </r>
  <r>
    <x v="0"/>
    <x v="0"/>
    <x v="341"/>
    <x v="719"/>
    <n v="11"/>
    <n v="182.4"/>
  </r>
  <r>
    <x v="0"/>
    <x v="3"/>
    <x v="341"/>
    <x v="720"/>
    <n v="18"/>
    <n v="2094.3000000000002"/>
  </r>
  <r>
    <x v="0"/>
    <x v="5"/>
    <x v="341"/>
    <x v="721"/>
    <n v="13"/>
    <n v="240.4"/>
  </r>
  <r>
    <x v="0"/>
    <x v="3"/>
    <x v="342"/>
    <x v="722"/>
    <n v="19"/>
    <n v="2835"/>
  </r>
  <r>
    <x v="0"/>
    <x v="6"/>
    <x v="343"/>
    <x v="723"/>
    <n v="9"/>
    <n v="2708.8"/>
  </r>
  <r>
    <x v="0"/>
    <x v="5"/>
    <x v="343"/>
    <x v="724"/>
    <n v="15"/>
    <n v="3741.3"/>
  </r>
  <r>
    <x v="1"/>
    <x v="4"/>
    <x v="344"/>
    <x v="725"/>
    <n v="8"/>
    <n v="288"/>
  </r>
  <r>
    <x v="1"/>
    <x v="2"/>
    <x v="344"/>
    <x v="726"/>
    <n v="19"/>
    <n v="5275.71"/>
  </r>
  <r>
    <x v="1"/>
    <x v="7"/>
    <x v="345"/>
    <x v="727"/>
    <n v="11"/>
    <n v="1191.2"/>
  </r>
  <r>
    <x v="0"/>
    <x v="8"/>
    <x v="345"/>
    <x v="728"/>
    <n v="9"/>
    <n v="144"/>
  </r>
  <r>
    <x v="0"/>
    <x v="6"/>
    <x v="346"/>
    <x v="729"/>
    <n v="8"/>
    <n v="164.4"/>
  </r>
  <r>
    <x v="0"/>
    <x v="3"/>
    <x v="346"/>
    <x v="730"/>
    <n v="9"/>
    <n v="1497"/>
  </r>
  <r>
    <x v="0"/>
    <x v="6"/>
    <x v="346"/>
    <x v="731"/>
    <n v="8"/>
    <n v="982"/>
  </r>
  <r>
    <x v="0"/>
    <x v="0"/>
    <x v="346"/>
    <x v="732"/>
    <n v="7"/>
    <n v="1810"/>
  </r>
  <r>
    <x v="0"/>
    <x v="6"/>
    <x v="347"/>
    <x v="733"/>
    <n v="8"/>
    <n v="1168"/>
  </r>
  <r>
    <x v="1"/>
    <x v="1"/>
    <x v="348"/>
    <x v="734"/>
    <n v="17"/>
    <n v="516"/>
  </r>
  <r>
    <x v="1"/>
    <x v="2"/>
    <x v="349"/>
    <x v="735"/>
    <n v="16"/>
    <n v="88.5"/>
  </r>
  <r>
    <x v="0"/>
    <x v="8"/>
    <x v="349"/>
    <x v="736"/>
    <n v="18"/>
    <n v="1786.88"/>
  </r>
  <r>
    <x v="0"/>
    <x v="8"/>
    <x v="350"/>
    <x v="737"/>
    <n v="19"/>
    <n v="1762"/>
  </r>
  <r>
    <x v="1"/>
    <x v="7"/>
    <x v="350"/>
    <x v="738"/>
    <n v="8"/>
    <n v="112"/>
  </r>
  <r>
    <x v="0"/>
    <x v="6"/>
    <x v="350"/>
    <x v="739"/>
    <n v="9"/>
    <n v="4578.43"/>
  </r>
  <r>
    <x v="1"/>
    <x v="7"/>
    <x v="351"/>
    <x v="740"/>
    <n v="8"/>
    <n v="2036.16"/>
  </r>
  <r>
    <x v="1"/>
    <x v="1"/>
    <x v="352"/>
    <x v="741"/>
    <n v="11"/>
    <n v="877.2"/>
  </r>
  <r>
    <x v="1"/>
    <x v="7"/>
    <x v="352"/>
    <x v="742"/>
    <n v="16"/>
    <n v="285.12"/>
  </r>
  <r>
    <x v="0"/>
    <x v="8"/>
    <x v="353"/>
    <x v="743"/>
    <n v="7"/>
    <n v="1649"/>
  </r>
  <r>
    <x v="0"/>
    <x v="5"/>
    <x v="353"/>
    <x v="744"/>
    <n v="15"/>
    <n v="144.80000000000001"/>
  </r>
  <r>
    <x v="0"/>
    <x v="6"/>
    <x v="354"/>
    <x v="745"/>
    <n v="9"/>
    <n v="2467"/>
  </r>
  <r>
    <x v="0"/>
    <x v="6"/>
    <x v="354"/>
    <x v="746"/>
    <n v="8"/>
    <n v="934.5"/>
  </r>
  <r>
    <x v="0"/>
    <x v="0"/>
    <x v="355"/>
    <x v="747"/>
    <n v="7"/>
    <n v="3354"/>
  </r>
  <r>
    <x v="0"/>
    <x v="6"/>
    <x v="355"/>
    <x v="748"/>
    <n v="9"/>
    <n v="1840.64"/>
  </r>
  <r>
    <x v="1"/>
    <x v="7"/>
    <x v="356"/>
    <x v="749"/>
    <n v="11"/>
    <n v="352.6"/>
  </r>
  <r>
    <x v="0"/>
    <x v="6"/>
    <x v="356"/>
    <x v="750"/>
    <n v="17"/>
    <n v="2296"/>
  </r>
  <r>
    <x v="0"/>
    <x v="6"/>
    <x v="357"/>
    <x v="751"/>
    <n v="16"/>
    <n v="1584"/>
  </r>
  <r>
    <x v="0"/>
    <x v="3"/>
    <x v="358"/>
    <x v="752"/>
    <n v="11"/>
    <n v="2436.1799999999998"/>
  </r>
  <r>
    <x v="0"/>
    <x v="8"/>
    <x v="358"/>
    <x v="753"/>
    <n v="13"/>
    <n v="1618.88"/>
  </r>
  <r>
    <x v="0"/>
    <x v="6"/>
    <x v="358"/>
    <x v="754"/>
    <n v="16"/>
    <n v="814.42"/>
  </r>
  <r>
    <x v="0"/>
    <x v="0"/>
    <x v="359"/>
    <x v="755"/>
    <n v="18"/>
    <n v="2924.8"/>
  </r>
  <r>
    <x v="0"/>
    <x v="6"/>
    <x v="360"/>
    <x v="756"/>
    <n v="19"/>
    <n v="363.6"/>
  </r>
  <r>
    <x v="1"/>
    <x v="7"/>
    <x v="360"/>
    <x v="757"/>
    <n v="19"/>
    <n v="141.6"/>
  </r>
  <r>
    <x v="0"/>
    <x v="8"/>
    <x v="361"/>
    <x v="758"/>
    <n v="13"/>
    <n v="136.30000000000001"/>
  </r>
  <r>
    <x v="0"/>
    <x v="3"/>
    <x v="362"/>
    <x v="759"/>
    <n v="9"/>
    <n v="5398.72"/>
  </r>
  <r>
    <x v="0"/>
    <x v="5"/>
    <x v="362"/>
    <x v="760"/>
    <n v="9"/>
    <n v="568.79999999999995"/>
  </r>
  <r>
    <x v="1"/>
    <x v="4"/>
    <x v="362"/>
    <x v="761"/>
    <n v="18"/>
    <n v="480"/>
  </r>
  <r>
    <x v="1"/>
    <x v="7"/>
    <x v="363"/>
    <x v="762"/>
    <n v="8"/>
    <n v="8593.2800000000007"/>
  </r>
  <r>
    <x v="1"/>
    <x v="1"/>
    <x v="364"/>
    <x v="763"/>
    <n v="11"/>
    <n v="3471.68"/>
  </r>
  <r>
    <x v="1"/>
    <x v="4"/>
    <x v="365"/>
    <x v="764"/>
    <n v="16"/>
    <n v="1106.4000000000001"/>
  </r>
  <r>
    <x v="1"/>
    <x v="1"/>
    <x v="365"/>
    <x v="765"/>
    <n v="15"/>
    <n v="429.4"/>
  </r>
  <r>
    <x v="0"/>
    <x v="8"/>
    <x v="366"/>
    <x v="766"/>
    <n v="19"/>
    <n v="1549.6"/>
  </r>
  <r>
    <x v="0"/>
    <x v="3"/>
    <x v="367"/>
    <x v="767"/>
    <n v="16"/>
    <n v="1167.68"/>
  </r>
  <r>
    <x v="0"/>
    <x v="6"/>
    <x v="367"/>
    <x v="768"/>
    <n v="10"/>
    <n v="7390.2"/>
  </r>
  <r>
    <x v="0"/>
    <x v="8"/>
    <x v="367"/>
    <x v="769"/>
    <n v="10"/>
    <n v="403.2"/>
  </r>
  <r>
    <x v="1"/>
    <x v="7"/>
    <x v="367"/>
    <x v="770"/>
    <n v="12"/>
    <n v="834.2"/>
  </r>
  <r>
    <x v="0"/>
    <x v="0"/>
    <x v="367"/>
    <x v="771"/>
    <n v="17"/>
    <n v="1689.78"/>
  </r>
  <r>
    <x v="1"/>
    <x v="4"/>
    <x v="368"/>
    <x v="772"/>
    <n v="19"/>
    <n v="642.05999999999995"/>
  </r>
  <r>
    <x v="0"/>
    <x v="3"/>
    <x v="368"/>
    <x v="773"/>
    <n v="13"/>
    <n v="2046.24"/>
  </r>
  <r>
    <x v="0"/>
    <x v="6"/>
    <x v="369"/>
    <x v="774"/>
    <n v="7"/>
    <n v="447.2"/>
  </r>
  <r>
    <x v="0"/>
    <x v="3"/>
    <x v="369"/>
    <x v="775"/>
    <n v="14"/>
    <n v="950"/>
  </r>
  <r>
    <x v="0"/>
    <x v="5"/>
    <x v="370"/>
    <x v="776"/>
    <n v="14"/>
    <n v="2390.4"/>
  </r>
  <r>
    <x v="1"/>
    <x v="1"/>
    <x v="370"/>
    <x v="777"/>
    <n v="7"/>
    <n v="9210.9"/>
  </r>
  <r>
    <x v="0"/>
    <x v="3"/>
    <x v="370"/>
    <x v="778"/>
    <n v="8"/>
    <n v="459"/>
  </r>
  <r>
    <x v="1"/>
    <x v="8"/>
    <x v="370"/>
    <x v="779"/>
    <n v="8"/>
    <n v="338"/>
  </r>
  <r>
    <x v="0"/>
    <x v="6"/>
    <x v="371"/>
    <x v="780"/>
    <n v="15"/>
    <n v="1366.4"/>
  </r>
  <r>
    <x v="0"/>
    <x v="3"/>
    <x v="372"/>
    <x v="781"/>
    <n v="17"/>
    <n v="399"/>
  </r>
  <r>
    <x v="0"/>
    <x v="3"/>
    <x v="372"/>
    <x v="782"/>
    <n v="16"/>
    <n v="863.6"/>
  </r>
  <r>
    <x v="0"/>
    <x v="0"/>
    <x v="372"/>
    <x v="783"/>
    <n v="7"/>
    <n v="863.28"/>
  </r>
  <r>
    <x v="0"/>
    <x v="8"/>
    <x v="372"/>
    <x v="784"/>
    <n v="15"/>
    <n v="112"/>
  </r>
  <r>
    <x v="0"/>
    <x v="6"/>
    <x v="373"/>
    <x v="785"/>
    <n v="19"/>
    <n v="2900"/>
  </r>
  <r>
    <x v="0"/>
    <x v="5"/>
    <x v="374"/>
    <x v="786"/>
    <n v="12"/>
    <n v="899"/>
  </r>
  <r>
    <x v="1"/>
    <x v="1"/>
    <x v="375"/>
    <x v="787"/>
    <n v="17"/>
    <n v="103.2"/>
  </r>
  <r>
    <x v="1"/>
    <x v="8"/>
    <x v="376"/>
    <x v="788"/>
    <n v="9"/>
    <n v="2222.4"/>
  </r>
  <r>
    <x v="0"/>
    <x v="3"/>
    <x v="376"/>
    <x v="789"/>
    <n v="9"/>
    <n v="1058.4000000000001"/>
  </r>
  <r>
    <x v="0"/>
    <x v="0"/>
    <x v="376"/>
    <x v="790"/>
    <n v="19"/>
    <n v="1228.8"/>
  </r>
  <r>
    <x v="0"/>
    <x v="3"/>
    <x v="377"/>
    <x v="791"/>
    <n v="17"/>
    <n v="691.2"/>
  </r>
  <r>
    <x v="0"/>
    <x v="3"/>
    <x v="378"/>
    <x v="792"/>
    <n v="13"/>
    <n v="72.959999999999994"/>
  </r>
  <r>
    <x v="0"/>
    <x v="6"/>
    <x v="378"/>
    <x v="793"/>
    <n v="11"/>
    <n v="1832.8"/>
  </r>
  <r>
    <x v="1"/>
    <x v="2"/>
    <x v="379"/>
    <x v="794"/>
    <n v="10"/>
    <n v="166"/>
  </r>
  <r>
    <x v="1"/>
    <x v="4"/>
    <x v="380"/>
    <x v="795"/>
    <n v="12"/>
    <n v="2090.88"/>
  </r>
  <r>
    <x v="1"/>
    <x v="4"/>
    <x v="381"/>
    <x v="796"/>
    <n v="10"/>
    <n v="1117.5999999999999"/>
  </r>
  <r>
    <x v="0"/>
    <x v="5"/>
    <x v="382"/>
    <x v="797"/>
    <n v="13"/>
    <n v="136"/>
  </r>
  <r>
    <x v="0"/>
    <x v="8"/>
    <x v="383"/>
    <x v="798"/>
    <n v="11"/>
    <n v="86.4"/>
  </r>
  <r>
    <x v="2"/>
    <x v="9"/>
    <x v="384"/>
    <x v="79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" cacheId="154" dataOnRows="1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>
  <location ref="G4:H31" firstHeaderRow="1" firstDataRow="1" firstDataCol="1"/>
  <pivotFields count="10">
    <pivotField showAll="0">
      <items count="3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t="default"/>
      </items>
    </pivotField>
    <pivotField showAll="0"/>
    <pivotField showAll="0">
      <items count="10">
        <item x="2"/>
        <item x="5"/>
        <item x="6"/>
        <item x="8"/>
        <item x="3"/>
        <item x="0"/>
        <item x="4"/>
        <item x="1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2">
    <field x="9"/>
    <field x="-2"/>
  </rowFields>
  <rowItems count="27">
    <i>
      <x v="1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2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>
      <x v="3"/>
    </i>
    <i r="1">
      <x/>
    </i>
    <i r="1" i="1">
      <x v="1"/>
    </i>
    <i r="1" i="2">
      <x v="2"/>
    </i>
    <i r="1" i="3">
      <x v="3"/>
    </i>
    <i r="1" i="4">
      <x v="4"/>
    </i>
    <i r="1" i="5">
      <x v="5"/>
    </i>
    <i t="grand">
      <x/>
    </i>
    <i t="grand" i="1">
      <x/>
    </i>
    <i t="grand" i="2">
      <x/>
    </i>
    <i t="grand" i="3">
      <x/>
    </i>
    <i t="grand" i="4">
      <x/>
    </i>
    <i t="grand" i="5">
      <x/>
    </i>
  </rowItems>
  <colItems count="1">
    <i/>
  </colItems>
  <dataFields count="6">
    <dataField name="Sum of UK Units" fld="3" baseField="2" baseItem="6"/>
    <dataField name="Sum of UK Order Amt" fld="4" baseField="0" baseItem="0" numFmtId="3"/>
    <dataField name="Sum of USA Units" fld="5" baseField="2" baseItem="6"/>
    <dataField name="Sum of USA Order Amt" fld="6" baseField="0" baseItem="0" numFmtId="3"/>
    <dataField name="Sum of Total Units" fld="7" baseField="0" baseItem="0"/>
    <dataField name="Sum of Total Order Amt" fld="8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E69A79-EC7F-4DA4-BF75-1E76D87F8ECA}" name="PivotTable4" cacheId="154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outline="1" outlineData="1" multipleFieldFilters="0">
  <location ref="J4:P8" firstHeaderRow="0" firstDataRow="1" firstDataCol="1"/>
  <pivotFields count="10">
    <pivotField showAll="0">
      <items count="3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t="default"/>
      </items>
    </pivotField>
    <pivotField showAll="0"/>
    <pivotField showAll="0">
      <items count="10">
        <item x="2"/>
        <item x="5"/>
        <item x="6"/>
        <item x="8"/>
        <item x="3"/>
        <item x="0"/>
        <item x="4"/>
        <item x="1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>
      <items count="7">
        <item x="0"/>
        <item x="1"/>
        <item x="2"/>
        <item x="3"/>
        <item x="4"/>
        <item x="5"/>
        <item t="default"/>
      </items>
    </pivotField>
  </pivotFields>
  <rowFields count="1">
    <field x="9"/>
  </rowFields>
  <rowItems count="4">
    <i>
      <x v="1"/>
    </i>
    <i>
      <x v="2"/>
    </i>
    <i>
      <x v="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UK Units" fld="3" baseField="2" baseItem="6"/>
    <dataField name="Sum of UK Order Amt" fld="4" baseField="0" baseItem="0" numFmtId="3"/>
    <dataField name="Sum of USA Units" fld="5" baseField="2" baseItem="6"/>
    <dataField name="Sum of USA Order Amt" fld="6" baseField="0" baseItem="0" numFmtId="3"/>
    <dataField name="Sum of Total Units" fld="7" baseField="0" baseItem="0"/>
    <dataField name="Sum of Total Order Amt" fld="8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02E1A93-90B0-479A-B5CC-014385A65767}" name="PivotTable3" cacheId="153" dataPosition="1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compact="0" compactData="0" multipleFieldFilters="0">
  <location ref="B4:E14" firstHeaderRow="0" firstDataRow="1" firstDataCol="2"/>
  <pivotFields count="6">
    <pivotField axis="axisRow" compact="0" outline="0" showAll="0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9">
        <item x="2"/>
        <item x="5"/>
        <item x="6"/>
        <item x="8"/>
        <item x="3"/>
        <item x="0"/>
        <item x="4"/>
        <item x="1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0"/>
  </rowFields>
  <rowItems count="10"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Units" fld="4" baseField="0" baseItem="0" numFmtId="3"/>
    <dataField name="Sum of Order Amount" fld="5" baseField="0" baseItem="0" numFmtId="3"/>
  </dataFields>
  <formats count="5">
    <format dxfId="111">
      <pivotArea field="0" dataOnly="0" labelOnly="1" grandRow="1" outline="0" axis="axisRow" fieldPosition="1">
        <references count="1">
          <reference field="4294967294" count="1" selected="0">
            <x v="0"/>
          </reference>
        </references>
      </pivotArea>
    </format>
    <format dxfId="110">
      <pivotArea field="0" dataOnly="0" labelOnly="1" grandRow="1" outline="0" axis="axisRow" fieldPosition="1">
        <references count="1">
          <reference field="4294967294" count="1" selected="0">
            <x v="1"/>
          </reference>
        </references>
      </pivotArea>
    </format>
    <format dxfId="109">
      <pivotArea dataOnly="0" labelOnly="1" outline="0" fieldPosition="0">
        <references count="2">
          <reference field="4294967294" count="1" selected="0">
            <x v="1"/>
          </reference>
          <reference field="0" count="0" defaultSubtotal="1"/>
        </references>
      </pivotArea>
    </format>
    <format dxfId="108">
      <pivotArea dataOnly="0" labelOnly="1" outline="0" fieldPosition="0">
        <references count="2">
          <reference field="4294967294" count="1" selected="0">
            <x v="0"/>
          </reference>
          <reference field="0" count="0" defaultSubtotal="1"/>
        </references>
      </pivotArea>
    </format>
    <format dxfId="107">
      <pivotArea dataOnly="0" labelOnly="1" outline="0" fieldPosition="0">
        <references count="2">
          <reference field="4294967294" count="1" selected="0">
            <x v="1"/>
          </reference>
          <reference field="0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632F0E2-3E4D-40DC-84A9-08B744AE8D01}" name="PivotTable2" cacheId="153" applyNumberFormats="0" applyBorderFormats="0" applyFontFormats="0" applyPatternFormats="0" applyAlignmentFormats="0" applyWidthHeightFormats="1" dataCaption="Values" updatedVersion="8" minRefreshableVersion="3" useAutoFormatting="1" itemPrintTitles="1" createdVersion="5" indent="0" showHeaders="0" outline="1" outlineData="1" multipleFieldFilters="0">
  <location ref="K5:S25" firstHeaderRow="0" firstDataRow="2" firstDataCol="1"/>
  <pivotFields count="6">
    <pivotField axis="axisRow" subtotalTop="0" showAll="0" insertBlankRow="1">
      <items count="3">
        <item x="1"/>
        <item x="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ubtotalTop="0" showAll="0" insertBlankRow="1">
      <items count="10">
        <item x="2"/>
        <item x="5"/>
        <item x="6"/>
        <item x="8"/>
        <item x="3"/>
        <item x="0"/>
        <item x="4"/>
        <item x="1"/>
        <item x="7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numFmtId="14" subtotalTop="0" showAll="0" insertBlankRow="1">
      <items count="7">
        <item x="0"/>
        <item x="1"/>
        <item x="2"/>
        <item x="3"/>
        <item x="4"/>
        <item x="5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numFmtId="43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9">
    <i>
      <x/>
    </i>
    <i r="1">
      <x/>
    </i>
    <i r="1">
      <x v="2"/>
    </i>
    <i r="1">
      <x v="3"/>
    </i>
    <i r="1">
      <x v="6"/>
    </i>
    <i r="1">
      <x v="7"/>
    </i>
    <i r="1">
      <x v="8"/>
    </i>
    <i t="default">
      <x/>
    </i>
    <i t="blank">
      <x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t="default">
      <x v="1"/>
    </i>
    <i t="blank">
      <x v="1"/>
    </i>
    <i t="grand">
      <x/>
    </i>
  </rowItems>
  <colFields count="2">
    <field x="2"/>
    <field x="-2"/>
  </colFields>
  <colItems count="8"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colItems>
  <dataFields count="2">
    <dataField name="Units " fld="4" baseField="0" baseItem="0" numFmtId="3"/>
    <dataField name="Order Amount " fld="5" baseField="0" baseItem="0" numFmtId="3"/>
  </dataFields>
  <formats count="4">
    <format dxfId="3">
      <pivotArea dataOnly="0" labelOnly="1" fieldPosition="0">
        <references count="1">
          <reference field="2" count="3">
            <x v="1"/>
            <x v="2"/>
            <x v="3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1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2"/>
          </reference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2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926E42-BE82-428D-B4F4-89111014F95A}" name="PivotTable5" cacheId="155" applyNumberFormats="0" applyBorderFormats="0" applyFontFormats="0" applyPatternFormats="0" applyAlignmentFormats="0" applyWidthHeightFormats="1" dataCaption="Values" updatedVersion="8" minRefreshableVersion="3" showDrill="0" useAutoFormatting="1" itemPrintTitles="1" createdVersion="5" indent="0" compact="0" compactData="0" multipleFieldFilters="0">
  <location ref="A5:I807" firstHeaderRow="1" firstDataRow="3" firstDataCol="3"/>
  <pivotFields count="6">
    <pivotField axis="axisCol" compact="0" outline="0" subtotalTop="0" showAll="0" defaultSubtotal="0">
      <items count="3">
        <item x="1"/>
        <item x="0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10">
        <item x="2"/>
        <item x="5"/>
        <item x="6"/>
        <item x="8"/>
        <item x="3"/>
        <item x="0"/>
        <item x="4"/>
        <item x="1"/>
        <item x="7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3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defaultSubtotal="0">
      <items count="800">
        <item x="661"/>
        <item x="656"/>
        <item x="658"/>
        <item x="659"/>
        <item x="657"/>
        <item x="662"/>
        <item x="665"/>
        <item x="660"/>
        <item x="663"/>
        <item x="664"/>
        <item x="666"/>
        <item x="667"/>
        <item x="669"/>
        <item x="670"/>
        <item x="668"/>
        <item x="671"/>
        <item x="688"/>
        <item x="679"/>
        <item x="672"/>
        <item x="675"/>
        <item x="673"/>
        <item x="677"/>
        <item x="674"/>
        <item x="694"/>
        <item x="676"/>
        <item x="680"/>
        <item x="683"/>
        <item x="678"/>
        <item x="682"/>
        <item x="681"/>
        <item x="684"/>
        <item x="685"/>
        <item x="706"/>
        <item x="686"/>
        <item x="687"/>
        <item x="689"/>
        <item x="691"/>
        <item x="690"/>
        <item x="695"/>
        <item x="692"/>
        <item x="697"/>
        <item x="693"/>
        <item x="698"/>
        <item x="699"/>
        <item x="696"/>
        <item x="703"/>
        <item x="700"/>
        <item x="701"/>
        <item x="704"/>
        <item x="702"/>
        <item x="705"/>
        <item x="707"/>
        <item x="710"/>
        <item x="708"/>
        <item x="723"/>
        <item x="711"/>
        <item x="709"/>
        <item x="724"/>
        <item x="712"/>
        <item x="714"/>
        <item x="713"/>
        <item x="737"/>
        <item x="716"/>
        <item x="715"/>
        <item x="717"/>
        <item x="719"/>
        <item x="720"/>
        <item x="718"/>
        <item x="722"/>
        <item x="725"/>
        <item x="721"/>
        <item x="727"/>
        <item x="734"/>
        <item x="728"/>
        <item x="738"/>
        <item x="729"/>
        <item x="726"/>
        <item x="730"/>
        <item x="731"/>
        <item x="732"/>
        <item x="733"/>
        <item x="739"/>
        <item x="743"/>
        <item x="735"/>
        <item x="736"/>
        <item x="741"/>
        <item x="744"/>
        <item x="740"/>
        <item x="742"/>
        <item x="745"/>
        <item x="746"/>
        <item x="747"/>
        <item x="752"/>
        <item x="749"/>
        <item x="748"/>
        <item x="751"/>
        <item x="750"/>
        <item x="755"/>
        <item x="753"/>
        <item x="754"/>
        <item x="756"/>
        <item x="757"/>
        <item x="772"/>
        <item x="759"/>
        <item x="758"/>
        <item x="762"/>
        <item x="760"/>
        <item x="761"/>
        <item x="764"/>
        <item x="767"/>
        <item x="765"/>
        <item x="763"/>
        <item x="768"/>
        <item x="773"/>
        <item x="766"/>
        <item x="774"/>
        <item x="775"/>
        <item x="769"/>
        <item x="797"/>
        <item x="770"/>
        <item x="771"/>
        <item x="776"/>
        <item x="796"/>
        <item x="792"/>
        <item x="777"/>
        <item x="780"/>
        <item x="778"/>
        <item x="779"/>
        <item x="781"/>
        <item x="782"/>
        <item x="787"/>
        <item x="783"/>
        <item x="18"/>
        <item x="784"/>
        <item x="785"/>
        <item x="786"/>
        <item x="788"/>
        <item x="791"/>
        <item x="794"/>
        <item x="789"/>
        <item x="790"/>
        <item x="793"/>
        <item x="795"/>
        <item x="798"/>
        <item x="0"/>
        <item x="3"/>
        <item x="4"/>
        <item x="5"/>
        <item x="6"/>
        <item x="1"/>
        <item x="9"/>
        <item x="7"/>
        <item x="19"/>
        <item x="11"/>
        <item x="12"/>
        <item x="10"/>
        <item x="8"/>
        <item x="23"/>
        <item x="13"/>
        <item x="31"/>
        <item x="14"/>
        <item x="15"/>
        <item x="16"/>
        <item x="22"/>
        <item x="17"/>
        <item x="20"/>
        <item x="21"/>
        <item x="24"/>
        <item x="26"/>
        <item x="30"/>
        <item x="25"/>
        <item x="32"/>
        <item x="27"/>
        <item x="28"/>
        <item x="33"/>
        <item x="52"/>
        <item x="29"/>
        <item x="45"/>
        <item x="36"/>
        <item x="61"/>
        <item x="35"/>
        <item x="37"/>
        <item x="34"/>
        <item x="38"/>
        <item x="39"/>
        <item x="65"/>
        <item x="44"/>
        <item x="40"/>
        <item x="42"/>
        <item x="43"/>
        <item x="46"/>
        <item x="41"/>
        <item x="58"/>
        <item x="75"/>
        <item x="48"/>
        <item x="47"/>
        <item x="51"/>
        <item x="50"/>
        <item x="49"/>
        <item x="69"/>
        <item x="53"/>
        <item x="57"/>
        <item x="70"/>
        <item x="72"/>
        <item x="55"/>
        <item x="56"/>
        <item x="54"/>
        <item x="62"/>
        <item x="59"/>
        <item x="63"/>
        <item x="66"/>
        <item x="60"/>
        <item x="64"/>
        <item x="67"/>
        <item x="80"/>
        <item x="68"/>
        <item x="76"/>
        <item x="77"/>
        <item x="74"/>
        <item x="71"/>
        <item x="73"/>
        <item x="78"/>
        <item x="79"/>
        <item x="81"/>
        <item x="82"/>
        <item x="83"/>
        <item x="84"/>
        <item x="97"/>
        <item x="86"/>
        <item x="88"/>
        <item x="90"/>
        <item x="85"/>
        <item x="87"/>
        <item x="89"/>
        <item x="103"/>
        <item x="117"/>
        <item x="93"/>
        <item x="92"/>
        <item x="94"/>
        <item x="91"/>
        <item x="95"/>
        <item x="101"/>
        <item x="96"/>
        <item x="100"/>
        <item x="105"/>
        <item x="104"/>
        <item x="102"/>
        <item x="106"/>
        <item x="98"/>
        <item x="99"/>
        <item x="107"/>
        <item x="108"/>
        <item x="111"/>
        <item x="109"/>
        <item x="120"/>
        <item x="110"/>
        <item x="112"/>
        <item x="113"/>
        <item x="126"/>
        <item x="115"/>
        <item x="136"/>
        <item x="121"/>
        <item x="118"/>
        <item x="114"/>
        <item x="116"/>
        <item x="119"/>
        <item x="139"/>
        <item x="145"/>
        <item x="123"/>
        <item x="122"/>
        <item x="128"/>
        <item x="124"/>
        <item x="125"/>
        <item x="127"/>
        <item x="129"/>
        <item x="152"/>
        <item x="130"/>
        <item x="146"/>
        <item x="138"/>
        <item x="131"/>
        <item x="132"/>
        <item x="133"/>
        <item x="134"/>
        <item x="141"/>
        <item x="135"/>
        <item x="144"/>
        <item x="137"/>
        <item x="143"/>
        <item x="161"/>
        <item x="142"/>
        <item x="140"/>
        <item x="147"/>
        <item x="169"/>
        <item x="151"/>
        <item x="149"/>
        <item x="148"/>
        <item x="153"/>
        <item x="180"/>
        <item x="150"/>
        <item x="155"/>
        <item x="156"/>
        <item x="154"/>
        <item x="162"/>
        <item x="163"/>
        <item x="159"/>
        <item x="157"/>
        <item x="160"/>
        <item x="158"/>
        <item x="170"/>
        <item x="164"/>
        <item x="167"/>
        <item x="171"/>
        <item x="165"/>
        <item x="166"/>
        <item x="168"/>
        <item x="178"/>
        <item x="172"/>
        <item x="174"/>
        <item x="175"/>
        <item x="173"/>
        <item x="191"/>
        <item x="196"/>
        <item x="176"/>
        <item x="187"/>
        <item x="179"/>
        <item x="177"/>
        <item x="181"/>
        <item x="182"/>
        <item x="183"/>
        <item x="184"/>
        <item x="210"/>
        <item x="188"/>
        <item x="185"/>
        <item x="186"/>
        <item x="197"/>
        <item x="189"/>
        <item x="190"/>
        <item x="194"/>
        <item x="192"/>
        <item x="193"/>
        <item x="195"/>
        <item x="198"/>
        <item x="199"/>
        <item x="201"/>
        <item x="202"/>
        <item x="232"/>
        <item x="203"/>
        <item x="200"/>
        <item x="230"/>
        <item x="204"/>
        <item x="205"/>
        <item x="206"/>
        <item x="207"/>
        <item x="208"/>
        <item x="209"/>
        <item x="226"/>
        <item x="212"/>
        <item x="213"/>
        <item x="215"/>
        <item x="211"/>
        <item x="216"/>
        <item x="214"/>
        <item x="223"/>
        <item x="217"/>
        <item x="218"/>
        <item x="219"/>
        <item x="220"/>
        <item x="224"/>
        <item x="222"/>
        <item x="221"/>
        <item x="227"/>
        <item x="225"/>
        <item x="233"/>
        <item x="228"/>
        <item x="229"/>
        <item x="231"/>
        <item x="237"/>
        <item x="234"/>
        <item x="240"/>
        <item x="243"/>
        <item x="241"/>
        <item x="242"/>
        <item x="238"/>
        <item x="235"/>
        <item x="239"/>
        <item x="236"/>
        <item x="244"/>
        <item x="245"/>
        <item x="246"/>
        <item x="247"/>
        <item x="252"/>
        <item x="249"/>
        <item x="250"/>
        <item x="248"/>
        <item x="259"/>
        <item x="254"/>
        <item x="253"/>
        <item x="255"/>
        <item x="256"/>
        <item x="257"/>
        <item x="262"/>
        <item x="251"/>
        <item x="258"/>
        <item x="265"/>
        <item x="260"/>
        <item x="273"/>
        <item x="266"/>
        <item x="267"/>
        <item x="263"/>
        <item x="268"/>
        <item x="261"/>
        <item x="264"/>
        <item x="305"/>
        <item x="269"/>
        <item x="271"/>
        <item x="292"/>
        <item x="274"/>
        <item x="270"/>
        <item x="277"/>
        <item x="275"/>
        <item x="279"/>
        <item x="278"/>
        <item x="272"/>
        <item x="281"/>
        <item x="282"/>
        <item x="276"/>
        <item x="286"/>
        <item x="280"/>
        <item x="285"/>
        <item x="283"/>
        <item x="307"/>
        <item x="287"/>
        <item x="284"/>
        <item x="288"/>
        <item x="290"/>
        <item x="291"/>
        <item x="289"/>
        <item x="293"/>
        <item x="297"/>
        <item x="323"/>
        <item x="295"/>
        <item x="296"/>
        <item x="294"/>
        <item x="313"/>
        <item x="300"/>
        <item x="299"/>
        <item x="298"/>
        <item x="302"/>
        <item x="303"/>
        <item x="304"/>
        <item x="309"/>
        <item x="301"/>
        <item x="308"/>
        <item x="306"/>
        <item x="311"/>
        <item x="310"/>
        <item x="332"/>
        <item x="341"/>
        <item x="312"/>
        <item x="314"/>
        <item x="327"/>
        <item x="346"/>
        <item x="315"/>
        <item x="319"/>
        <item x="324"/>
        <item x="316"/>
        <item x="317"/>
        <item x="320"/>
        <item x="318"/>
        <item x="321"/>
        <item x="322"/>
        <item x="328"/>
        <item x="329"/>
        <item x="325"/>
        <item x="326"/>
        <item x="353"/>
        <item x="330"/>
        <item x="331"/>
        <item x="365"/>
        <item x="366"/>
        <item x="335"/>
        <item x="337"/>
        <item x="338"/>
        <item x="339"/>
        <item x="333"/>
        <item x="334"/>
        <item x="336"/>
        <item x="347"/>
        <item x="348"/>
        <item x="342"/>
        <item x="343"/>
        <item x="340"/>
        <item x="354"/>
        <item x="344"/>
        <item x="345"/>
        <item x="349"/>
        <item x="351"/>
        <item x="356"/>
        <item x="350"/>
        <item x="355"/>
        <item x="359"/>
        <item x="383"/>
        <item x="352"/>
        <item x="363"/>
        <item x="360"/>
        <item x="357"/>
        <item x="358"/>
        <item x="361"/>
        <item x="362"/>
        <item x="377"/>
        <item x="364"/>
        <item x="374"/>
        <item x="373"/>
        <item x="367"/>
        <item x="370"/>
        <item x="368"/>
        <item x="369"/>
        <item x="371"/>
        <item x="372"/>
        <item x="378"/>
        <item x="379"/>
        <item x="375"/>
        <item x="381"/>
        <item x="2"/>
        <item x="384"/>
        <item x="380"/>
        <item x="376"/>
        <item x="393"/>
        <item x="382"/>
        <item x="433"/>
        <item x="390"/>
        <item x="421"/>
        <item x="392"/>
        <item x="385"/>
        <item x="387"/>
        <item x="386"/>
        <item x="388"/>
        <item x="391"/>
        <item x="389"/>
        <item x="394"/>
        <item x="429"/>
        <item x="396"/>
        <item x="395"/>
        <item x="399"/>
        <item x="397"/>
        <item x="411"/>
        <item x="400"/>
        <item x="432"/>
        <item x="422"/>
        <item x="402"/>
        <item x="403"/>
        <item x="404"/>
        <item x="405"/>
        <item x="398"/>
        <item x="401"/>
        <item x="407"/>
        <item x="408"/>
        <item x="413"/>
        <item x="406"/>
        <item x="449"/>
        <item x="414"/>
        <item x="409"/>
        <item x="410"/>
        <item x="412"/>
        <item x="416"/>
        <item x="415"/>
        <item x="423"/>
        <item x="424"/>
        <item x="460"/>
        <item x="418"/>
        <item x="417"/>
        <item x="427"/>
        <item x="419"/>
        <item x="426"/>
        <item x="428"/>
        <item x="420"/>
        <item x="450"/>
        <item x="425"/>
        <item x="465"/>
        <item x="466"/>
        <item x="461"/>
        <item x="438"/>
        <item x="434"/>
        <item x="439"/>
        <item x="430"/>
        <item x="440"/>
        <item x="431"/>
        <item x="435"/>
        <item x="436"/>
        <item x="441"/>
        <item x="442"/>
        <item x="437"/>
        <item x="484"/>
        <item x="446"/>
        <item x="447"/>
        <item x="444"/>
        <item x="445"/>
        <item x="451"/>
        <item x="443"/>
        <item x="472"/>
        <item x="448"/>
        <item x="452"/>
        <item x="453"/>
        <item x="455"/>
        <item x="454"/>
        <item x="458"/>
        <item x="464"/>
        <item x="462"/>
        <item x="473"/>
        <item x="467"/>
        <item x="459"/>
        <item x="456"/>
        <item x="463"/>
        <item x="486"/>
        <item x="457"/>
        <item x="487"/>
        <item x="468"/>
        <item x="477"/>
        <item x="478"/>
        <item x="475"/>
        <item x="499"/>
        <item x="469"/>
        <item x="482"/>
        <item x="474"/>
        <item x="470"/>
        <item x="471"/>
        <item x="476"/>
        <item x="512"/>
        <item x="479"/>
        <item x="492"/>
        <item x="480"/>
        <item x="481"/>
        <item x="488"/>
        <item x="489"/>
        <item x="495"/>
        <item x="496"/>
        <item x="483"/>
        <item x="490"/>
        <item x="509"/>
        <item x="485"/>
        <item x="500"/>
        <item x="501"/>
        <item x="491"/>
        <item x="493"/>
        <item x="494"/>
        <item x="497"/>
        <item x="498"/>
        <item x="502"/>
        <item x="506"/>
        <item x="503"/>
        <item x="522"/>
        <item x="504"/>
        <item x="515"/>
        <item x="505"/>
        <item x="513"/>
        <item x="516"/>
        <item x="507"/>
        <item x="523"/>
        <item x="514"/>
        <item x="508"/>
        <item x="524"/>
        <item x="528"/>
        <item x="517"/>
        <item x="520"/>
        <item x="543"/>
        <item x="518"/>
        <item x="510"/>
        <item x="511"/>
        <item x="525"/>
        <item x="529"/>
        <item x="530"/>
        <item x="519"/>
        <item x="526"/>
        <item x="527"/>
        <item x="521"/>
        <item x="534"/>
        <item x="592"/>
        <item x="535"/>
        <item x="531"/>
        <item x="593"/>
        <item x="544"/>
        <item x="532"/>
        <item x="545"/>
        <item x="550"/>
        <item x="562"/>
        <item x="539"/>
        <item x="533"/>
        <item x="546"/>
        <item x="547"/>
        <item x="536"/>
        <item x="540"/>
        <item x="537"/>
        <item x="558"/>
        <item x="554"/>
        <item x="548"/>
        <item x="551"/>
        <item x="538"/>
        <item x="549"/>
        <item x="552"/>
        <item x="541"/>
        <item x="553"/>
        <item x="542"/>
        <item x="559"/>
        <item x="589"/>
        <item x="563"/>
        <item x="565"/>
        <item x="555"/>
        <item x="556"/>
        <item x="557"/>
        <item x="568"/>
        <item x="569"/>
        <item x="560"/>
        <item x="594"/>
        <item x="572"/>
        <item x="561"/>
        <item x="566"/>
        <item x="564"/>
        <item x="573"/>
        <item x="595"/>
        <item x="577"/>
        <item x="576"/>
        <item x="574"/>
        <item x="634"/>
        <item x="578"/>
        <item x="567"/>
        <item x="570"/>
        <item x="582"/>
        <item x="571"/>
        <item x="583"/>
        <item x="599"/>
        <item x="631"/>
        <item x="575"/>
        <item x="618"/>
        <item x="579"/>
        <item x="596"/>
        <item x="586"/>
        <item x="584"/>
        <item x="580"/>
        <item x="626"/>
        <item x="587"/>
        <item x="600"/>
        <item x="581"/>
        <item x="590"/>
        <item x="591"/>
        <item x="585"/>
        <item x="601"/>
        <item x="598"/>
        <item x="588"/>
        <item x="602"/>
        <item x="607"/>
        <item x="619"/>
        <item x="603"/>
        <item x="611"/>
        <item x="612"/>
        <item x="615"/>
        <item x="597"/>
        <item x="621"/>
        <item x="604"/>
        <item x="613"/>
        <item x="608"/>
        <item x="605"/>
        <item x="627"/>
        <item x="609"/>
        <item x="620"/>
        <item x="606"/>
        <item x="614"/>
        <item x="622"/>
        <item x="610"/>
        <item x="623"/>
        <item x="616"/>
        <item x="617"/>
        <item x="628"/>
        <item x="635"/>
        <item x="624"/>
        <item x="636"/>
        <item x="644"/>
        <item x="625"/>
        <item x="629"/>
        <item x="640"/>
        <item x="641"/>
        <item x="637"/>
        <item x="632"/>
        <item x="633"/>
        <item x="642"/>
        <item x="638"/>
        <item x="630"/>
        <item x="643"/>
        <item x="648"/>
        <item x="645"/>
        <item x="650"/>
        <item x="646"/>
        <item x="651"/>
        <item x="639"/>
        <item x="652"/>
        <item x="649"/>
        <item x="653"/>
        <item x="647"/>
        <item x="654"/>
        <item x="655"/>
        <item x="79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3"/>
    <field x="1"/>
  </rowFields>
  <rowItems count="800">
    <i>
      <x/>
      <x v="144"/>
      <x v="5"/>
    </i>
    <i>
      <x v="1"/>
      <x v="149"/>
      <x v="7"/>
    </i>
    <i r="1">
      <x v="523"/>
      <x/>
    </i>
    <i>
      <x v="2"/>
      <x v="145"/>
      <x v="4"/>
    </i>
    <i r="1">
      <x v="146"/>
      <x v="4"/>
    </i>
    <i r="1">
      <x v="147"/>
      <x v="6"/>
    </i>
    <i>
      <x v="3"/>
      <x v="148"/>
      <x v="4"/>
    </i>
    <i>
      <x v="4"/>
      <x v="151"/>
      <x v="1"/>
    </i>
    <i r="1">
      <x v="156"/>
      <x v="5"/>
    </i>
    <i>
      <x v="5"/>
      <x v="150"/>
      <x v="5"/>
    </i>
    <i r="1">
      <x v="155"/>
      <x v="2"/>
    </i>
    <i>
      <x v="6"/>
      <x v="153"/>
      <x v="4"/>
    </i>
    <i r="1">
      <x v="154"/>
      <x/>
    </i>
    <i>
      <x v="7"/>
      <x v="158"/>
      <x v="8"/>
    </i>
    <i>
      <x v="8"/>
      <x v="160"/>
      <x v="1"/>
    </i>
    <i r="1">
      <x v="161"/>
      <x v="3"/>
    </i>
    <i>
      <x v="9"/>
      <x v="162"/>
      <x v="3"/>
    </i>
    <i r="1">
      <x v="164"/>
      <x v="1"/>
    </i>
    <i>
      <x v="10"/>
      <x v="132"/>
      <x v="1"/>
    </i>
    <i r="1">
      <x v="152"/>
      <x v="4"/>
    </i>
    <i r="1">
      <x v="165"/>
      <x v="3"/>
    </i>
    <i>
      <x v="11"/>
      <x v="166"/>
      <x v="5"/>
    </i>
    <i>
      <x v="12"/>
      <x v="163"/>
      <x/>
    </i>
    <i>
      <x v="13"/>
      <x v="157"/>
      <x v="4"/>
    </i>
    <i>
      <x v="14"/>
      <x v="167"/>
      <x v="3"/>
    </i>
    <i r="1">
      <x v="170"/>
      <x v="2"/>
    </i>
    <i>
      <x v="15"/>
      <x v="168"/>
      <x v="1"/>
    </i>
    <i r="1">
      <x v="172"/>
      <x v="3"/>
    </i>
    <i r="1">
      <x v="173"/>
      <x v="1"/>
    </i>
    <i r="1">
      <x v="176"/>
      <x v="8"/>
    </i>
    <i>
      <x v="16"/>
      <x v="169"/>
      <x v="2"/>
    </i>
    <i>
      <x v="17"/>
      <x v="159"/>
      <x v="5"/>
    </i>
    <i r="1">
      <x v="171"/>
      <x v="2"/>
    </i>
    <i>
      <x v="18"/>
      <x v="174"/>
      <x v="5"/>
    </i>
    <i>
      <x v="19"/>
      <x v="182"/>
      <x v="2"/>
    </i>
    <i>
      <x v="20"/>
      <x v="180"/>
      <x v="8"/>
    </i>
    <i>
      <x v="21"/>
      <x v="178"/>
      <x v="2"/>
    </i>
    <i>
      <x v="22"/>
      <x v="181"/>
      <x v="3"/>
    </i>
    <i r="1">
      <x v="183"/>
      <x v="2"/>
    </i>
    <i r="1">
      <x v="184"/>
      <x v="3"/>
    </i>
    <i r="1">
      <x v="187"/>
      <x v="1"/>
    </i>
    <i>
      <x v="23"/>
      <x v="191"/>
      <x v="6"/>
    </i>
    <i>
      <x v="24"/>
      <x v="188"/>
      <x v="3"/>
    </i>
    <i>
      <x v="25"/>
      <x v="189"/>
      <x v="1"/>
    </i>
    <i>
      <x v="26"/>
      <x v="186"/>
      <x v="3"/>
    </i>
    <i>
      <x v="27"/>
      <x v="177"/>
      <x v="6"/>
    </i>
    <i r="1">
      <x v="190"/>
      <x v="3"/>
    </i>
    <i r="1">
      <x v="195"/>
      <x v="1"/>
    </i>
    <i>
      <x v="28"/>
      <x v="194"/>
      <x v="3"/>
    </i>
    <i>
      <x v="29"/>
      <x v="198"/>
      <x v="6"/>
    </i>
    <i>
      <x v="30"/>
      <x v="197"/>
      <x v="3"/>
    </i>
    <i>
      <x v="31"/>
      <x v="196"/>
      <x v="3"/>
    </i>
    <i>
      <x v="32"/>
      <x v="175"/>
      <x v="6"/>
    </i>
    <i r="1">
      <x v="200"/>
      <x v="2"/>
    </i>
    <i>
      <x v="33"/>
      <x v="206"/>
      <x v="2"/>
    </i>
    <i>
      <x v="34"/>
      <x v="204"/>
      <x/>
    </i>
    <i r="1">
      <x v="205"/>
      <x v="4"/>
    </i>
    <i>
      <x v="35"/>
      <x v="201"/>
      <x v="3"/>
    </i>
    <i>
      <x v="36"/>
      <x v="192"/>
      <x v="2"/>
    </i>
    <i r="1">
      <x v="208"/>
      <x v="1"/>
    </i>
    <i r="1">
      <x v="211"/>
      <x v="2"/>
    </i>
    <i>
      <x v="37"/>
      <x v="179"/>
      <x v="2"/>
    </i>
    <i r="1">
      <x v="207"/>
      <x v="1"/>
    </i>
    <i r="1">
      <x v="209"/>
      <x v="5"/>
    </i>
    <i r="1">
      <x v="212"/>
      <x v="1"/>
    </i>
    <i>
      <x v="38"/>
      <x v="185"/>
      <x v="3"/>
    </i>
    <i r="1">
      <x v="210"/>
      <x v="8"/>
    </i>
    <i>
      <x v="39"/>
      <x v="213"/>
      <x v="4"/>
    </i>
    <i>
      <x v="40"/>
      <x v="215"/>
      <x v="7"/>
    </i>
    <i>
      <x v="41"/>
      <x v="199"/>
      <x v="2"/>
    </i>
    <i>
      <x v="42"/>
      <x v="202"/>
      <x v="1"/>
    </i>
    <i r="1">
      <x v="219"/>
      <x v="1"/>
    </i>
    <i>
      <x v="43"/>
      <x v="203"/>
      <x v="2"/>
    </i>
    <i r="1">
      <x v="220"/>
      <x v="3"/>
    </i>
    <i>
      <x v="44"/>
      <x v="218"/>
      <x v="2"/>
    </i>
    <i>
      <x v="45"/>
      <x v="193"/>
      <x v="3"/>
    </i>
    <i r="1">
      <x v="216"/>
      <x v="2"/>
    </i>
    <i r="1">
      <x v="217"/>
      <x v="4"/>
    </i>
    <i r="1">
      <x v="221"/>
      <x v="4"/>
    </i>
    <i r="1">
      <x v="222"/>
      <x v="2"/>
    </i>
    <i>
      <x v="46"/>
      <x v="214"/>
      <x v="5"/>
    </i>
    <i r="1">
      <x v="223"/>
      <x v="5"/>
    </i>
    <i>
      <x v="47"/>
      <x v="224"/>
      <x v="1"/>
    </i>
    <i>
      <x v="48"/>
      <x v="225"/>
      <x v="4"/>
    </i>
    <i r="1">
      <x v="226"/>
      <x v="7"/>
    </i>
    <i r="1">
      <x v="231"/>
      <x v="3"/>
    </i>
    <i>
      <x v="49"/>
      <x v="228"/>
      <x v="1"/>
    </i>
    <i r="1">
      <x v="232"/>
      <x v="6"/>
    </i>
    <i>
      <x v="50"/>
      <x v="229"/>
      <x v="7"/>
    </i>
    <i r="1">
      <x v="233"/>
      <x v="1"/>
    </i>
    <i>
      <x v="51"/>
      <x v="230"/>
      <x v="5"/>
    </i>
    <i>
      <x v="52"/>
      <x v="239"/>
      <x v="5"/>
    </i>
    <i>
      <x v="53"/>
      <x v="237"/>
      <x v="2"/>
    </i>
    <i>
      <x v="54"/>
      <x v="236"/>
      <x v="3"/>
    </i>
    <i>
      <x v="55"/>
      <x v="238"/>
      <x v="4"/>
    </i>
    <i r="1">
      <x v="240"/>
      <x/>
    </i>
    <i>
      <x v="56"/>
      <x v="242"/>
      <x v="8"/>
    </i>
    <i>
      <x v="57"/>
      <x v="227"/>
      <x/>
    </i>
    <i>
      <x v="58"/>
      <x v="248"/>
      <x v="8"/>
    </i>
    <i r="1">
      <x v="249"/>
      <x v="8"/>
    </i>
    <i>
      <x v="59"/>
      <x v="243"/>
      <x v="1"/>
    </i>
    <i>
      <x v="60"/>
      <x v="241"/>
      <x v="6"/>
    </i>
    <i r="1">
      <x v="246"/>
      <x v="2"/>
    </i>
    <i>
      <x v="61"/>
      <x v="234"/>
      <x v="4"/>
    </i>
    <i r="1">
      <x v="245"/>
      <x v="2"/>
    </i>
    <i>
      <x v="62"/>
      <x v="244"/>
      <x v="3"/>
    </i>
    <i r="1">
      <x v="247"/>
      <x v="3"/>
    </i>
    <i r="1">
      <x v="250"/>
      <x v="1"/>
    </i>
    <i>
      <x v="63"/>
      <x v="251"/>
      <x v="2"/>
    </i>
    <i r="1">
      <x v="253"/>
      <x/>
    </i>
    <i r="1">
      <x v="255"/>
      <x v="6"/>
    </i>
    <i>
      <x v="64"/>
      <x v="252"/>
      <x v="6"/>
    </i>
    <i>
      <x v="65"/>
      <x v="256"/>
      <x v="2"/>
    </i>
    <i>
      <x v="66"/>
      <x v="257"/>
      <x v="3"/>
    </i>
    <i r="1">
      <x v="263"/>
      <x v="2"/>
    </i>
    <i>
      <x v="67"/>
      <x v="259"/>
      <x v="8"/>
    </i>
    <i>
      <x v="68"/>
      <x v="264"/>
      <x v="8"/>
    </i>
    <i>
      <x v="69"/>
      <x v="235"/>
      <x v="8"/>
    </i>
    <i>
      <x v="70"/>
      <x v="262"/>
      <x v="6"/>
    </i>
    <i r="1">
      <x v="265"/>
      <x v="8"/>
    </i>
    <i>
      <x v="71"/>
      <x v="254"/>
      <x v="5"/>
    </i>
    <i r="1">
      <x v="261"/>
      <x v="2"/>
    </i>
    <i r="1">
      <x v="269"/>
      <x v="3"/>
    </i>
    <i>
      <x v="72"/>
      <x v="268"/>
      <x v="5"/>
    </i>
    <i r="1">
      <x v="271"/>
      <x v="6"/>
    </i>
    <i r="1">
      <x v="272"/>
      <x v="8"/>
    </i>
    <i>
      <x v="73"/>
      <x v="258"/>
      <x/>
    </i>
    <i r="1">
      <x v="273"/>
      <x v="1"/>
    </i>
    <i>
      <x v="74"/>
      <x v="270"/>
      <x v="2"/>
    </i>
    <i>
      <x v="75"/>
      <x v="274"/>
      <x v="2"/>
    </i>
    <i>
      <x v="76"/>
      <x v="276"/>
      <x v="4"/>
    </i>
    <i r="1">
      <x v="279"/>
      <x v="8"/>
    </i>
    <i>
      <x v="77"/>
      <x v="280"/>
      <x v="6"/>
    </i>
    <i r="1">
      <x v="281"/>
      <x v="7"/>
    </i>
    <i>
      <x v="78"/>
      <x v="282"/>
      <x v="3"/>
    </i>
    <i r="1">
      <x v="284"/>
      <x v="8"/>
    </i>
    <i>
      <x v="79"/>
      <x v="260"/>
      <x v="4"/>
    </i>
    <i>
      <x v="80"/>
      <x v="286"/>
      <x/>
    </i>
    <i>
      <x v="81"/>
      <x v="278"/>
      <x v="2"/>
    </i>
    <i>
      <x v="82"/>
      <x v="266"/>
      <x v="3"/>
    </i>
    <i r="1">
      <x v="290"/>
      <x/>
    </i>
    <i>
      <x v="83"/>
      <x v="283"/>
      <x v="8"/>
    </i>
    <i r="1">
      <x v="289"/>
      <x v="4"/>
    </i>
    <i>
      <x v="84"/>
      <x v="287"/>
      <x v="2"/>
    </i>
    <i>
      <x v="85"/>
      <x v="285"/>
      <x v="1"/>
    </i>
    <i>
      <x v="86"/>
      <x v="267"/>
      <x v="5"/>
    </i>
    <i r="1">
      <x v="277"/>
      <x v="4"/>
    </i>
    <i r="1">
      <x v="291"/>
      <x v="6"/>
    </i>
    <i r="1">
      <x v="295"/>
      <x v="1"/>
    </i>
    <i>
      <x v="87"/>
      <x v="294"/>
      <x v="4"/>
    </i>
    <i>
      <x v="88"/>
      <x v="298"/>
      <x v="4"/>
    </i>
    <i>
      <x v="89"/>
      <x v="293"/>
      <x v="5"/>
    </i>
    <i>
      <x v="90"/>
      <x v="275"/>
      <x v="8"/>
    </i>
    <i r="1">
      <x v="296"/>
      <x v="2"/>
    </i>
    <i r="1">
      <x v="301"/>
      <x v="7"/>
    </i>
    <i>
      <x v="91"/>
      <x v="299"/>
      <x v="3"/>
    </i>
    <i r="1">
      <x v="300"/>
      <x v="3"/>
    </i>
    <i>
      <x v="92"/>
      <x v="305"/>
      <x v="5"/>
    </i>
    <i>
      <x v="93"/>
      <x v="307"/>
      <x v="6"/>
    </i>
    <i>
      <x v="94"/>
      <x v="304"/>
      <x v="5"/>
    </i>
    <i r="1">
      <x v="306"/>
      <x v="2"/>
    </i>
    <i>
      <x v="95"/>
      <x v="288"/>
      <x v="3"/>
    </i>
    <i r="1">
      <x v="302"/>
      <x v="8"/>
    </i>
    <i r="1">
      <x v="303"/>
      <x v="2"/>
    </i>
    <i r="1">
      <x v="309"/>
      <x/>
    </i>
    <i>
      <x v="96"/>
      <x v="312"/>
      <x v="1"/>
    </i>
    <i r="1">
      <x v="313"/>
      <x v="5"/>
    </i>
    <i>
      <x v="97"/>
      <x v="310"/>
      <x v="4"/>
    </i>
    <i>
      <x v="98"/>
      <x v="314"/>
      <x v="4"/>
    </i>
    <i>
      <x v="99"/>
      <x v="292"/>
      <x v="3"/>
    </i>
    <i r="1">
      <x v="308"/>
      <x v="5"/>
    </i>
    <i r="1">
      <x v="311"/>
      <x v="6"/>
    </i>
    <i>
      <x v="100"/>
      <x v="316"/>
      <x v="2"/>
    </i>
    <i>
      <x v="101"/>
      <x v="319"/>
      <x v="4"/>
    </i>
    <i>
      <x v="102"/>
      <x v="317"/>
      <x v="1"/>
    </i>
    <i r="1">
      <x v="318"/>
      <x/>
    </i>
    <i>
      <x v="103"/>
      <x v="322"/>
      <x v="3"/>
    </i>
    <i>
      <x v="104"/>
      <x v="325"/>
      <x v="8"/>
    </i>
    <i>
      <x v="105"/>
      <x v="315"/>
      <x v="5"/>
    </i>
    <i>
      <x v="106"/>
      <x v="324"/>
      <x v="3"/>
    </i>
    <i>
      <x v="107"/>
      <x v="297"/>
      <x v="1"/>
    </i>
    <i>
      <x v="108"/>
      <x v="326"/>
      <x v="2"/>
    </i>
    <i r="1">
      <x v="327"/>
      <x v="7"/>
    </i>
    <i r="1">
      <x v="328"/>
      <x v="3"/>
    </i>
    <i r="1">
      <x v="329"/>
      <x/>
    </i>
    <i>
      <x v="109"/>
      <x v="332"/>
      <x v="2"/>
    </i>
    <i>
      <x v="110"/>
      <x v="333"/>
      <x v="3"/>
    </i>
    <i>
      <x v="111"/>
      <x v="323"/>
      <x v="1"/>
    </i>
    <i r="1">
      <x v="331"/>
      <x v="4"/>
    </i>
    <i r="1">
      <x v="335"/>
      <x v="5"/>
    </i>
    <i r="1">
      <x v="336"/>
      <x v="2"/>
    </i>
    <i>
      <x v="112"/>
      <x v="320"/>
      <x v="3"/>
    </i>
    <i r="1">
      <x v="338"/>
      <x/>
    </i>
    <i r="1">
      <x v="339"/>
      <x v="4"/>
    </i>
    <i>
      <x v="113"/>
      <x v="337"/>
      <x v="8"/>
    </i>
    <i r="1">
      <x v="340"/>
      <x v="5"/>
    </i>
    <i>
      <x v="114"/>
      <x v="321"/>
      <x v="7"/>
    </i>
    <i>
      <x v="115"/>
      <x v="334"/>
      <x v="3"/>
    </i>
    <i r="1">
      <x v="341"/>
      <x v="1"/>
    </i>
    <i r="1">
      <x v="342"/>
      <x v="2"/>
    </i>
    <i r="1">
      <x v="347"/>
      <x v="5"/>
    </i>
    <i>
      <x v="116"/>
      <x v="343"/>
      <x v="4"/>
    </i>
    <i r="1">
      <x v="344"/>
      <x v="3"/>
    </i>
    <i r="1">
      <x v="346"/>
      <x v="3"/>
    </i>
    <i>
      <x v="117"/>
      <x v="349"/>
      <x v="8"/>
    </i>
    <i r="1">
      <x v="350"/>
      <x v="4"/>
    </i>
    <i>
      <x v="118"/>
      <x v="351"/>
      <x v="6"/>
    </i>
    <i r="1">
      <x v="352"/>
      <x v="2"/>
    </i>
    <i>
      <x v="119"/>
      <x v="353"/>
      <x v="8"/>
    </i>
    <i r="1">
      <x v="354"/>
      <x v="1"/>
    </i>
    <i>
      <x v="120"/>
      <x v="330"/>
      <x v="2"/>
    </i>
    <i r="1">
      <x v="359"/>
      <x v="7"/>
    </i>
    <i>
      <x v="121"/>
      <x v="356"/>
      <x v="4"/>
    </i>
    <i r="1">
      <x v="357"/>
      <x v="4"/>
    </i>
    <i>
      <x v="122"/>
      <x v="361"/>
      <x v="8"/>
    </i>
    <i>
      <x v="123"/>
      <x v="358"/>
      <x v="2"/>
    </i>
    <i>
      <x v="124"/>
      <x v="360"/>
      <x v="2"/>
    </i>
    <i r="1">
      <x v="363"/>
      <x v="6"/>
    </i>
    <i r="1">
      <x v="364"/>
      <x v="4"/>
    </i>
    <i r="1">
      <x v="365"/>
      <x v="2"/>
    </i>
    <i r="1">
      <x v="366"/>
      <x v="1"/>
    </i>
    <i>
      <x v="125"/>
      <x v="369"/>
      <x v="2"/>
    </i>
    <i>
      <x v="126"/>
      <x v="368"/>
      <x v="4"/>
    </i>
    <i>
      <x v="127"/>
      <x v="362"/>
      <x v="1"/>
    </i>
    <i r="1">
      <x v="367"/>
      <x v="5"/>
    </i>
    <i>
      <x v="128"/>
      <x v="371"/>
      <x v="3"/>
    </i>
    <i>
      <x v="129"/>
      <x v="355"/>
      <x v="1"/>
    </i>
    <i r="1">
      <x v="370"/>
      <x v="4"/>
    </i>
    <i>
      <x v="130"/>
      <x v="373"/>
      <x v="2"/>
    </i>
    <i r="1">
      <x v="374"/>
      <x v="2"/>
    </i>
    <i>
      <x v="131"/>
      <x v="348"/>
      <x v="1"/>
    </i>
    <i r="1">
      <x v="375"/>
      <x v="1"/>
    </i>
    <i>
      <x v="132"/>
      <x v="345"/>
      <x v="8"/>
    </i>
    <i>
      <x v="133"/>
      <x v="372"/>
      <x v="5"/>
    </i>
    <i r="1">
      <x v="377"/>
      <x v="3"/>
    </i>
    <i>
      <x v="134"/>
      <x v="383"/>
      <x v="1"/>
    </i>
    <i>
      <x v="135"/>
      <x v="385"/>
      <x v="8"/>
    </i>
    <i>
      <x v="136"/>
      <x v="376"/>
      <x v="2"/>
    </i>
    <i r="1">
      <x v="382"/>
      <x v="4"/>
    </i>
    <i r="1">
      <x v="384"/>
      <x v="1"/>
    </i>
    <i>
      <x v="137"/>
      <x v="378"/>
      <x v="4"/>
    </i>
    <i r="1">
      <x v="380"/>
      <x v="2"/>
    </i>
    <i r="1">
      <x v="381"/>
      <x v="2"/>
    </i>
    <i>
      <x v="138"/>
      <x v="379"/>
      <x v="1"/>
    </i>
    <i r="1">
      <x v="386"/>
      <x v="2"/>
    </i>
    <i r="1">
      <x v="387"/>
      <x v="1"/>
    </i>
    <i>
      <x v="139"/>
      <x v="388"/>
      <x v="2"/>
    </i>
    <i r="1">
      <x v="389"/>
      <x v="6"/>
    </i>
    <i r="1">
      <x v="393"/>
      <x v="2"/>
    </i>
    <i>
      <x v="140"/>
      <x v="391"/>
      <x v="8"/>
    </i>
    <i>
      <x v="141"/>
      <x v="392"/>
      <x v="2"/>
    </i>
    <i>
      <x v="142"/>
      <x v="401"/>
      <x v="7"/>
    </i>
    <i>
      <x v="143"/>
      <x v="390"/>
      <x v="3"/>
    </i>
    <i r="1">
      <x v="396"/>
      <x v="3"/>
    </i>
    <i>
      <x v="144"/>
      <x v="395"/>
      <x v="6"/>
    </i>
    <i r="1">
      <x v="397"/>
      <x v="2"/>
    </i>
    <i>
      <x v="145"/>
      <x v="398"/>
      <x/>
    </i>
    <i r="1">
      <x v="399"/>
      <x v="2"/>
    </i>
    <i r="1">
      <x v="402"/>
      <x v="7"/>
    </i>
    <i>
      <x v="146"/>
      <x v="394"/>
      <x v="8"/>
    </i>
    <i>
      <x v="147"/>
      <x v="404"/>
      <x v="2"/>
    </i>
    <i r="1">
      <x v="410"/>
      <x v="2"/>
    </i>
    <i>
      <x v="148"/>
      <x v="400"/>
      <x v="7"/>
    </i>
    <i>
      <x v="149"/>
      <x v="408"/>
      <x v="6"/>
    </i>
    <i r="1">
      <x v="411"/>
      <x v="8"/>
    </i>
    <i>
      <x v="150"/>
      <x v="403"/>
      <x v="1"/>
    </i>
    <i r="1">
      <x v="406"/>
      <x v="7"/>
    </i>
    <i r="1">
      <x v="407"/>
      <x v="4"/>
    </i>
    <i>
      <x v="151"/>
      <x v="409"/>
      <x v="5"/>
    </i>
    <i r="1">
      <x v="413"/>
      <x v="8"/>
    </i>
    <i>
      <x v="152"/>
      <x v="417"/>
      <x v="4"/>
    </i>
    <i>
      <x v="153"/>
      <x v="414"/>
      <x v="3"/>
    </i>
    <i r="1">
      <x v="422"/>
      <x v="2"/>
    </i>
    <i>
      <x v="154"/>
      <x v="405"/>
      <x v="4"/>
    </i>
    <i r="1">
      <x v="416"/>
      <x v="4"/>
    </i>
    <i r="1">
      <x v="419"/>
      <x v="8"/>
    </i>
    <i r="1">
      <x v="425"/>
      <x v="5"/>
    </i>
    <i>
      <x v="155"/>
      <x v="418"/>
      <x v="8"/>
    </i>
    <i r="1">
      <x v="421"/>
      <x v="5"/>
    </i>
    <i>
      <x v="156"/>
      <x v="420"/>
      <x v="4"/>
    </i>
    <i r="1">
      <x v="427"/>
      <x v="7"/>
    </i>
    <i>
      <x v="157"/>
      <x v="423"/>
      <x v="4"/>
    </i>
    <i>
      <x v="158"/>
      <x v="424"/>
      <x/>
    </i>
    <i r="1">
      <x v="429"/>
      <x v="4"/>
    </i>
    <i r="1">
      <x v="432"/>
      <x v="4"/>
    </i>
    <i>
      <x v="159"/>
      <x v="428"/>
      <x v="5"/>
    </i>
    <i>
      <x v="160"/>
      <x v="426"/>
      <x v="2"/>
    </i>
    <i r="1">
      <x v="431"/>
      <x v="1"/>
    </i>
    <i r="1">
      <x v="433"/>
      <x v="3"/>
    </i>
    <i r="1">
      <x v="436"/>
      <x v="3"/>
    </i>
    <i>
      <x v="161"/>
      <x v="434"/>
      <x v="3"/>
    </i>
    <i r="1">
      <x v="435"/>
      <x v="5"/>
    </i>
    <i>
      <x v="162"/>
      <x v="415"/>
      <x v="5"/>
    </i>
    <i r="1">
      <x v="437"/>
      <x v="2"/>
    </i>
    <i r="1">
      <x v="442"/>
      <x v="4"/>
    </i>
    <i>
      <x v="163"/>
      <x v="440"/>
      <x v="2"/>
    </i>
    <i r="1">
      <x v="441"/>
      <x v="4"/>
    </i>
    <i>
      <x v="164"/>
      <x v="438"/>
      <x v="5"/>
    </i>
    <i>
      <x v="165"/>
      <x v="446"/>
      <x v="1"/>
    </i>
    <i>
      <x v="166"/>
      <x v="445"/>
      <x v="3"/>
    </i>
    <i>
      <x v="167"/>
      <x v="444"/>
      <x v="2"/>
    </i>
    <i r="1">
      <x v="451"/>
      <x v="3"/>
    </i>
    <i>
      <x v="168"/>
      <x v="447"/>
      <x v="8"/>
    </i>
    <i r="1">
      <x v="448"/>
      <x v="1"/>
    </i>
    <i r="1">
      <x v="449"/>
      <x v="3"/>
    </i>
    <i>
      <x v="169"/>
      <x v="412"/>
      <x v="1"/>
    </i>
    <i r="1">
      <x v="453"/>
      <x v="6"/>
    </i>
    <i>
      <x v="170"/>
      <x v="430"/>
      <x v="8"/>
    </i>
    <i r="1">
      <x v="452"/>
      <x v="3"/>
    </i>
    <i>
      <x v="171"/>
      <x v="450"/>
      <x v="2"/>
    </i>
    <i>
      <x v="172"/>
      <x v="455"/>
      <x v="6"/>
    </i>
    <i>
      <x v="173"/>
      <x v="454"/>
      <x v="2"/>
    </i>
    <i r="1">
      <x v="458"/>
      <x v="1"/>
    </i>
    <i>
      <x v="174"/>
      <x v="443"/>
      <x v="5"/>
    </i>
    <i>
      <x v="175"/>
      <x v="459"/>
      <x v="2"/>
    </i>
    <i r="1">
      <x v="462"/>
      <x v="4"/>
    </i>
    <i>
      <x v="176"/>
      <x v="465"/>
      <x v="4"/>
    </i>
    <i>
      <x v="177"/>
      <x v="466"/>
      <x v="7"/>
    </i>
    <i r="1">
      <x v="468"/>
      <x v="2"/>
    </i>
    <i>
      <x v="178"/>
      <x v="463"/>
      <x v="7"/>
    </i>
    <i r="1">
      <x v="467"/>
      <x v="3"/>
    </i>
    <i r="1">
      <x v="469"/>
      <x v="4"/>
    </i>
    <i r="1">
      <x v="470"/>
      <x v="4"/>
    </i>
    <i>
      <x v="179"/>
      <x v="439"/>
      <x/>
    </i>
    <i>
      <x v="180"/>
      <x v="464"/>
      <x v="3"/>
    </i>
    <i r="1">
      <x v="473"/>
      <x v="7"/>
    </i>
    <i>
      <x v="181"/>
      <x v="474"/>
      <x v="1"/>
    </i>
    <i>
      <x v="182"/>
      <x v="460"/>
      <x v="6"/>
    </i>
    <i r="1">
      <x v="471"/>
      <x/>
    </i>
    <i r="1">
      <x v="472"/>
      <x v="1"/>
    </i>
    <i r="1">
      <x v="476"/>
      <x v="1"/>
    </i>
    <i r="1">
      <x v="477"/>
      <x v="2"/>
    </i>
    <i>
      <x v="183"/>
      <x v="456"/>
      <x v="6"/>
    </i>
    <i r="1">
      <x v="484"/>
      <x v="3"/>
    </i>
    <i>
      <x v="184"/>
      <x v="485"/>
      <x v="4"/>
    </i>
    <i>
      <x v="185"/>
      <x v="480"/>
      <x v="2"/>
    </i>
    <i>
      <x v="186"/>
      <x v="486"/>
      <x v="5"/>
    </i>
    <i>
      <x v="187"/>
      <x v="481"/>
      <x v="1"/>
    </i>
    <i r="1">
      <x v="482"/>
      <x v="7"/>
    </i>
    <i r="1">
      <x v="483"/>
      <x v="8"/>
    </i>
    <i>
      <x v="188"/>
      <x v="491"/>
      <x v="3"/>
    </i>
    <i>
      <x v="189"/>
      <x v="457"/>
      <x/>
    </i>
    <i r="1">
      <x v="489"/>
      <x v="5"/>
    </i>
    <i r="1">
      <x v="490"/>
      <x v="5"/>
    </i>
    <i r="1">
      <x v="493"/>
      <x v="2"/>
    </i>
    <i r="1">
      <x v="494"/>
      <x v="3"/>
    </i>
    <i>
      <x v="190"/>
      <x v="461"/>
      <x v="4"/>
    </i>
    <i>
      <x v="191"/>
      <x v="487"/>
      <x v="6"/>
    </i>
    <i r="1">
      <x v="488"/>
      <x/>
    </i>
    <i r="1">
      <x v="495"/>
      <x v="4"/>
    </i>
    <i r="1">
      <x v="498"/>
      <x v="4"/>
    </i>
    <i>
      <x v="192"/>
      <x v="496"/>
      <x v="6"/>
    </i>
    <i r="1">
      <x v="502"/>
      <x/>
    </i>
    <i>
      <x v="193"/>
      <x v="475"/>
      <x v="3"/>
    </i>
    <i r="1">
      <x v="492"/>
      <x v="2"/>
    </i>
    <i>
      <x v="194"/>
      <x v="499"/>
      <x v="6"/>
    </i>
    <i>
      <x v="195"/>
      <x v="497"/>
      <x/>
    </i>
    <i r="1">
      <x v="505"/>
      <x v="3"/>
    </i>
    <i r="1">
      <x v="506"/>
      <x v="6"/>
    </i>
    <i>
      <x v="196"/>
      <x v="500"/>
      <x v="3"/>
    </i>
    <i r="1">
      <x v="504"/>
      <x v="5"/>
    </i>
    <i r="1">
      <x v="507"/>
      <x v="2"/>
    </i>
    <i>
      <x v="197"/>
      <x v="508"/>
      <x v="1"/>
    </i>
    <i>
      <x v="198"/>
      <x v="503"/>
      <x v="3"/>
    </i>
    <i>
      <x v="199"/>
      <x v="510"/>
      <x v="3"/>
    </i>
    <i>
      <x v="200"/>
      <x v="478"/>
      <x v="2"/>
    </i>
    <i r="1">
      <x v="479"/>
      <x v="5"/>
    </i>
    <i>
      <x v="201"/>
      <x v="513"/>
      <x v="7"/>
    </i>
    <i r="1">
      <x v="515"/>
      <x v="3"/>
    </i>
    <i r="1">
      <x v="516"/>
      <x v="6"/>
    </i>
    <i>
      <x v="202"/>
      <x v="514"/>
      <x v="3"/>
    </i>
    <i r="1">
      <x v="517"/>
      <x v="3"/>
    </i>
    <i r="1">
      <x v="518"/>
      <x v="2"/>
    </i>
    <i>
      <x v="203"/>
      <x v="512"/>
      <x v="2"/>
    </i>
    <i>
      <x v="204"/>
      <x v="511"/>
      <x v="3"/>
    </i>
    <i r="1">
      <x v="521"/>
      <x v="3"/>
    </i>
    <i r="1">
      <x v="526"/>
      <x v="2"/>
    </i>
    <i>
      <x v="205"/>
      <x v="509"/>
      <x v="6"/>
    </i>
    <i r="1">
      <x v="519"/>
      <x v="2"/>
    </i>
    <i r="1">
      <x v="520"/>
      <x v="3"/>
    </i>
    <i>
      <x v="206"/>
      <x v="525"/>
      <x v="4"/>
    </i>
    <i>
      <x v="207"/>
      <x v="522"/>
      <x v="1"/>
    </i>
    <i>
      <x v="208"/>
      <x v="528"/>
      <x v="4"/>
    </i>
    <i>
      <x v="209"/>
      <x v="501"/>
      <x v="2"/>
    </i>
    <i r="1">
      <x v="524"/>
      <x v="3"/>
    </i>
    <i r="1">
      <x v="533"/>
      <x v="5"/>
    </i>
    <i r="1">
      <x v="535"/>
      <x v="2"/>
    </i>
    <i>
      <x v="210"/>
      <x v="534"/>
      <x/>
    </i>
    <i r="1">
      <x v="536"/>
      <x v="2"/>
    </i>
    <i>
      <x v="211"/>
      <x v="538"/>
      <x v="1"/>
    </i>
    <i>
      <x v="212"/>
      <x v="530"/>
      <x v="3"/>
    </i>
    <i r="1">
      <x v="537"/>
      <x v="4"/>
    </i>
    <i>
      <x v="213"/>
      <x v="532"/>
      <x v="5"/>
    </i>
    <i>
      <x v="214"/>
      <x v="527"/>
      <x v="8"/>
    </i>
    <i r="1">
      <x v="539"/>
      <x v="5"/>
    </i>
    <i r="1">
      <x v="542"/>
      <x v="6"/>
    </i>
    <i>
      <x v="215"/>
      <x v="541"/>
      <x v="4"/>
    </i>
    <i r="1">
      <x v="544"/>
      <x v="4"/>
    </i>
    <i r="1">
      <x v="553"/>
      <x v="2"/>
    </i>
    <i>
      <x v="216"/>
      <x v="543"/>
      <x v="6"/>
    </i>
    <i>
      <x v="217"/>
      <x v="546"/>
      <x v="6"/>
    </i>
    <i r="1">
      <x v="554"/>
      <x v="2"/>
    </i>
    <i>
      <x v="218"/>
      <x v="549"/>
      <x v="8"/>
    </i>
    <i r="1">
      <x v="550"/>
      <x v="5"/>
    </i>
    <i r="1">
      <x v="551"/>
      <x/>
    </i>
    <i r="1">
      <x v="552"/>
      <x v="4"/>
    </i>
    <i r="1">
      <x v="558"/>
      <x v="3"/>
    </i>
    <i>
      <x v="219"/>
      <x v="555"/>
      <x v="2"/>
    </i>
    <i>
      <x v="220"/>
      <x v="556"/>
      <x v="6"/>
    </i>
    <i r="1">
      <x v="561"/>
      <x v="8"/>
    </i>
    <i r="1">
      <x v="562"/>
      <x v="5"/>
    </i>
    <i>
      <x v="221"/>
      <x v="545"/>
      <x v="3"/>
    </i>
    <i r="1">
      <x v="563"/>
      <x v="1"/>
    </i>
    <i>
      <x v="222"/>
      <x v="557"/>
      <x v="5"/>
    </i>
    <i r="1">
      <x v="560"/>
      <x v="5"/>
    </i>
    <i r="1">
      <x v="565"/>
      <x v="4"/>
    </i>
    <i>
      <x v="223"/>
      <x v="564"/>
      <x v="7"/>
    </i>
    <i r="1">
      <x v="570"/>
      <x v="8"/>
    </i>
    <i>
      <x v="224"/>
      <x v="569"/>
      <x v="3"/>
    </i>
    <i r="1">
      <x v="572"/>
      <x v="3"/>
    </i>
    <i r="1">
      <x v="575"/>
      <x v="7"/>
    </i>
    <i>
      <x v="225"/>
      <x v="531"/>
      <x v="3"/>
    </i>
    <i r="1">
      <x v="548"/>
      <x v="3"/>
    </i>
    <i r="1">
      <x v="566"/>
      <x v="3"/>
    </i>
    <i r="1">
      <x v="567"/>
      <x v="5"/>
    </i>
    <i r="1">
      <x v="577"/>
      <x v="4"/>
    </i>
    <i>
      <x v="226"/>
      <x v="573"/>
      <x v="4"/>
    </i>
    <i>
      <x v="227"/>
      <x v="571"/>
      <x v="5"/>
    </i>
    <i r="1">
      <x v="574"/>
      <x v="6"/>
    </i>
    <i>
      <x v="228"/>
      <x v="540"/>
      <x v="4"/>
    </i>
    <i r="1">
      <x v="584"/>
      <x v="5"/>
    </i>
    <i r="1">
      <x v="586"/>
      <x v="4"/>
    </i>
    <i>
      <x v="229"/>
      <x v="547"/>
      <x v="1"/>
    </i>
    <i>
      <x v="230"/>
      <x v="529"/>
      <x v="8"/>
    </i>
    <i r="1">
      <x v="582"/>
      <x v="2"/>
    </i>
    <i r="1">
      <x v="587"/>
      <x v="4"/>
    </i>
    <i r="1">
      <x v="588"/>
      <x v="8"/>
    </i>
    <i>
      <x v="231"/>
      <x v="591"/>
      <x v="3"/>
    </i>
    <i>
      <x v="232"/>
      <x v="581"/>
      <x/>
    </i>
    <i r="1">
      <x v="583"/>
      <x v="3"/>
    </i>
    <i r="1">
      <x v="585"/>
      <x v="6"/>
    </i>
    <i r="1">
      <x v="589"/>
      <x/>
    </i>
    <i r="1">
      <x v="590"/>
      <x v="3"/>
    </i>
    <i r="1">
      <x v="598"/>
      <x v="5"/>
    </i>
    <i>
      <x v="233"/>
      <x v="595"/>
      <x v="2"/>
    </i>
    <i r="1">
      <x v="596"/>
      <x v="1"/>
    </i>
    <i>
      <x v="234"/>
      <x v="593"/>
      <x v="7"/>
    </i>
    <i r="1">
      <x v="594"/>
      <x v="4"/>
    </i>
    <i r="1">
      <x v="600"/>
      <x v="8"/>
    </i>
    <i>
      <x v="235"/>
      <x v="559"/>
      <x v="2"/>
    </i>
    <i r="1">
      <x v="576"/>
      <x v="1"/>
    </i>
    <i r="1">
      <x v="597"/>
      <x v="1"/>
    </i>
    <i r="1">
      <x v="601"/>
      <x/>
    </i>
    <i r="1">
      <x v="602"/>
      <x v="4"/>
    </i>
    <i r="1">
      <x v="604"/>
      <x v="1"/>
    </i>
    <i>
      <x v="236"/>
      <x v="603"/>
      <x v="7"/>
    </i>
    <i r="1">
      <x v="611"/>
      <x v="4"/>
    </i>
    <i r="1">
      <x v="614"/>
      <x v="1"/>
    </i>
    <i>
      <x v="237"/>
      <x v="605"/>
      <x/>
    </i>
    <i r="1">
      <x v="610"/>
      <x v="5"/>
    </i>
    <i>
      <x v="238"/>
      <x v="568"/>
      <x v="2"/>
    </i>
    <i r="1">
      <x v="580"/>
      <x/>
    </i>
    <i r="1">
      <x v="607"/>
      <x v="3"/>
    </i>
    <i r="1">
      <x v="612"/>
      <x v="3"/>
    </i>
    <i>
      <x v="239"/>
      <x v="606"/>
      <x v="3"/>
    </i>
    <i>
      <x v="240"/>
      <x v="578"/>
      <x v="6"/>
    </i>
    <i r="1">
      <x v="579"/>
      <x v="4"/>
    </i>
    <i r="1">
      <x v="609"/>
      <x v="1"/>
    </i>
    <i>
      <x v="241"/>
      <x v="616"/>
      <x v="2"/>
    </i>
    <i r="1">
      <x v="621"/>
      <x v="7"/>
    </i>
    <i r="1">
      <x v="624"/>
      <x v="7"/>
    </i>
    <i r="1">
      <x v="625"/>
      <x v="2"/>
    </i>
    <i>
      <x v="242"/>
      <x v="599"/>
      <x v="2"/>
    </i>
    <i r="1">
      <x v="608"/>
      <x v="3"/>
    </i>
    <i r="1">
      <x v="623"/>
      <x/>
    </i>
    <i>
      <x v="243"/>
      <x v="619"/>
      <x v="6"/>
    </i>
    <i r="1">
      <x v="626"/>
      <x v="7"/>
    </i>
    <i>
      <x v="244"/>
      <x v="617"/>
      <x v="5"/>
    </i>
    <i r="1">
      <x v="618"/>
      <x v="7"/>
    </i>
    <i r="1">
      <x v="628"/>
      <x v="8"/>
    </i>
    <i r="1">
      <x v="630"/>
      <x v="2"/>
    </i>
    <i r="1">
      <x v="631"/>
      <x v="3"/>
    </i>
    <i>
      <x v="245"/>
      <x v="622"/>
      <x v="7"/>
    </i>
    <i r="1">
      <x v="636"/>
      <x v="2"/>
    </i>
    <i>
      <x v="246"/>
      <x v="592"/>
      <x v="2"/>
    </i>
    <i r="1">
      <x v="639"/>
      <x/>
    </i>
    <i>
      <x v="247"/>
      <x v="613"/>
      <x v="2"/>
    </i>
    <i r="1">
      <x v="615"/>
      <x v="2"/>
    </i>
    <i>
      <x v="248"/>
      <x v="632"/>
      <x v="8"/>
    </i>
    <i r="1">
      <x v="633"/>
      <x v="2"/>
    </i>
    <i r="1">
      <x v="637"/>
      <x v="6"/>
    </i>
    <i r="1">
      <x v="642"/>
      <x v="8"/>
    </i>
    <i>
      <x v="249"/>
      <x v="629"/>
      <x v="4"/>
    </i>
    <i r="1">
      <x v="643"/>
      <x v="8"/>
    </i>
    <i r="1">
      <x v="644"/>
      <x v="2"/>
    </i>
    <i>
      <x v="250"/>
      <x v="634"/>
      <x v="2"/>
    </i>
    <i r="1">
      <x v="635"/>
      <x v="1"/>
    </i>
    <i r="1">
      <x v="645"/>
      <x/>
    </i>
    <i r="1">
      <x v="646"/>
      <x v="4"/>
    </i>
    <i>
      <x v="251"/>
      <x v="620"/>
      <x v="8"/>
    </i>
    <i r="1">
      <x v="640"/>
      <x v="4"/>
    </i>
    <i r="1">
      <x v="641"/>
      <x/>
    </i>
    <i r="1">
      <x v="647"/>
      <x v="3"/>
    </i>
    <i>
      <x v="252"/>
      <x v="649"/>
      <x v="3"/>
    </i>
    <i>
      <x v="253"/>
      <x v="651"/>
      <x v="7"/>
    </i>
    <i r="1">
      <x v="653"/>
      <x v="2"/>
    </i>
    <i>
      <x v="254"/>
      <x v="648"/>
      <x v="8"/>
    </i>
    <i r="1">
      <x v="656"/>
      <x v="3"/>
    </i>
    <i r="1">
      <x v="659"/>
      <x v="6"/>
    </i>
    <i>
      <x v="255"/>
      <x v="638"/>
      <x v="4"/>
    </i>
    <i r="1">
      <x v="666"/>
      <x v="6"/>
    </i>
    <i r="1">
      <x v="667"/>
      <x v="5"/>
    </i>
    <i>
      <x v="256"/>
      <x v="627"/>
      <x v="2"/>
    </i>
    <i r="1">
      <x v="654"/>
      <x v="4"/>
    </i>
    <i r="1">
      <x v="658"/>
      <x v="2"/>
    </i>
    <i>
      <x v="257"/>
      <x v="652"/>
      <x v="4"/>
    </i>
    <i r="1">
      <x v="655"/>
      <x v="3"/>
    </i>
    <i r="1">
      <x v="662"/>
      <x v="4"/>
    </i>
    <i r="1">
      <x v="665"/>
      <x v="2"/>
    </i>
    <i r="1">
      <x v="671"/>
      <x v="5"/>
    </i>
    <i>
      <x v="258"/>
      <x v="663"/>
      <x v="3"/>
    </i>
    <i r="1">
      <x v="674"/>
      <x v="7"/>
    </i>
    <i>
      <x v="259"/>
      <x v="650"/>
      <x v="2"/>
    </i>
    <i r="1">
      <x v="657"/>
      <x/>
    </i>
    <i r="1">
      <x v="660"/>
      <x v="2"/>
    </i>
    <i>
      <x v="260"/>
      <x v="668"/>
      <x v="4"/>
    </i>
    <i r="1">
      <x v="672"/>
      <x v="2"/>
    </i>
    <i r="1">
      <x v="673"/>
      <x v="4"/>
    </i>
    <i>
      <x v="261"/>
      <x v="661"/>
      <x v="4"/>
    </i>
    <i>
      <x v="262"/>
      <x v="669"/>
      <x v="2"/>
    </i>
    <i r="1">
      <x v="670"/>
      <x v="3"/>
    </i>
    <i r="1">
      <x v="678"/>
      <x v="2"/>
    </i>
    <i>
      <x v="263"/>
      <x v="681"/>
      <x v="6"/>
    </i>
    <i r="1">
      <x v="686"/>
      <x v="3"/>
    </i>
    <i>
      <x v="264"/>
      <x v="675"/>
      <x v="8"/>
    </i>
    <i r="1">
      <x v="677"/>
      <x v="3"/>
    </i>
    <i r="1">
      <x v="689"/>
      <x v="8"/>
    </i>
    <i r="1">
      <x v="691"/>
      <x v="5"/>
    </i>
    <i r="1">
      <x v="696"/>
      <x v="6"/>
    </i>
    <i>
      <x v="265"/>
      <x v="685"/>
      <x v="6"/>
    </i>
    <i r="1">
      <x v="690"/>
      <x v="3"/>
    </i>
    <i r="1">
      <x v="699"/>
      <x v="3"/>
    </i>
    <i>
      <x v="266"/>
      <x v="701"/>
      <x v="5"/>
    </i>
    <i>
      <x v="267"/>
      <x v="664"/>
      <x v="5"/>
    </i>
    <i r="1">
      <x v="680"/>
      <x v="4"/>
    </i>
    <i r="1">
      <x v="682"/>
      <x v="2"/>
    </i>
    <i r="1">
      <x v="687"/>
      <x v="2"/>
    </i>
    <i r="1">
      <x v="688"/>
      <x v="3"/>
    </i>
    <i r="1">
      <x v="694"/>
      <x/>
    </i>
    <i r="1">
      <x v="697"/>
      <x v="2"/>
    </i>
    <i>
      <x v="268"/>
      <x v="683"/>
      <x v="2"/>
    </i>
    <i r="1">
      <x v="695"/>
      <x v="2"/>
    </i>
    <i r="1">
      <x v="698"/>
      <x v="4"/>
    </i>
    <i r="1">
      <x v="700"/>
      <x v="3"/>
    </i>
    <i>
      <x v="269"/>
      <x v="693"/>
      <x v="8"/>
    </i>
    <i r="1">
      <x v="706"/>
      <x v="7"/>
    </i>
    <i r="1">
      <x v="707"/>
      <x v="1"/>
    </i>
    <i r="1">
      <x v="708"/>
      <x v="6"/>
    </i>
    <i>
      <x v="270"/>
      <x v="692"/>
      <x v="1"/>
    </i>
    <i r="1">
      <x v="702"/>
      <x v="4"/>
    </i>
    <i r="1">
      <x v="711"/>
      <x v="6"/>
    </i>
    <i r="1">
      <x v="714"/>
      <x/>
    </i>
    <i>
      <x v="271"/>
      <x v="684"/>
      <x v="1"/>
    </i>
    <i r="1">
      <x v="704"/>
      <x v="4"/>
    </i>
    <i r="1">
      <x v="716"/>
      <x v="3"/>
    </i>
    <i>
      <x v="272"/>
      <x v="705"/>
      <x/>
    </i>
    <i>
      <x v="273"/>
      <x v="715"/>
      <x/>
    </i>
    <i r="1">
      <x v="724"/>
      <x v="2"/>
    </i>
    <i>
      <x v="274"/>
      <x v="709"/>
      <x v="1"/>
    </i>
    <i r="1">
      <x v="710"/>
      <x v="8"/>
    </i>
    <i r="1">
      <x v="725"/>
      <x v="6"/>
    </i>
    <i r="1">
      <x v="727"/>
      <x v="4"/>
    </i>
    <i>
      <x v="275"/>
      <x v="713"/>
      <x v="1"/>
    </i>
    <i r="1">
      <x v="717"/>
      <x v="6"/>
    </i>
    <i r="1">
      <x v="721"/>
      <x v="4"/>
    </i>
    <i>
      <x v="276"/>
      <x v="731"/>
      <x v="1"/>
    </i>
    <i>
      <x v="277"/>
      <x v="720"/>
      <x v="4"/>
    </i>
    <i>
      <x v="278"/>
      <x v="719"/>
      <x v="5"/>
    </i>
    <i r="1">
      <x v="723"/>
      <x v="5"/>
    </i>
    <i r="1">
      <x v="733"/>
      <x v="4"/>
    </i>
    <i r="1">
      <x v="737"/>
      <x v="5"/>
    </i>
    <i r="1">
      <x v="741"/>
      <x v="5"/>
    </i>
    <i>
      <x v="279"/>
      <x v="726"/>
      <x v="3"/>
    </i>
    <i r="1">
      <x v="728"/>
      <x v="4"/>
    </i>
    <i r="1">
      <x v="736"/>
      <x v="4"/>
    </i>
    <i r="1">
      <x v="744"/>
      <x v="4"/>
    </i>
    <i>
      <x v="280"/>
      <x v="735"/>
      <x v="5"/>
    </i>
    <i r="1">
      <x v="739"/>
      <x v="1"/>
    </i>
    <i r="1">
      <x v="747"/>
      <x v="4"/>
    </i>
    <i>
      <x v="281"/>
      <x v="703"/>
      <x/>
    </i>
    <i r="1">
      <x v="742"/>
      <x v="5"/>
    </i>
    <i r="1">
      <x v="743"/>
      <x v="4"/>
    </i>
    <i>
      <x v="282"/>
      <x v="676"/>
      <x v="3"/>
    </i>
    <i r="1">
      <x v="679"/>
      <x v="2"/>
    </i>
    <i r="1">
      <x v="712"/>
      <x v="3"/>
    </i>
    <i r="1">
      <x v="718"/>
      <x v="2"/>
    </i>
    <i r="1">
      <x v="734"/>
      <x v="5"/>
    </i>
    <i r="1">
      <x v="755"/>
      <x v="3"/>
    </i>
    <i>
      <x v="283"/>
      <x v="746"/>
      <x v="5"/>
    </i>
    <i>
      <x v="284"/>
      <x v="729"/>
      <x v="1"/>
    </i>
    <i r="1">
      <x v="740"/>
      <x v="3"/>
    </i>
    <i r="1">
      <x v="745"/>
      <x v="8"/>
    </i>
    <i r="1">
      <x v="748"/>
      <x v="2"/>
    </i>
    <i r="1">
      <x v="751"/>
      <x v="6"/>
    </i>
    <i r="1">
      <x v="757"/>
      <x v="5"/>
    </i>
    <i r="1">
      <x v="760"/>
      <x v="5"/>
    </i>
    <i r="1">
      <x v="764"/>
      <x v="5"/>
    </i>
    <i>
      <x v="285"/>
      <x v="749"/>
      <x v="1"/>
    </i>
    <i r="1">
      <x v="759"/>
      <x v="1"/>
    </i>
    <i r="1">
      <x v="762"/>
      <x v="3"/>
    </i>
    <i r="1">
      <x v="767"/>
      <x/>
    </i>
    <i>
      <x v="286"/>
      <x v="752"/>
      <x v="5"/>
    </i>
    <i r="1">
      <x v="753"/>
      <x v="5"/>
    </i>
    <i>
      <x v="287"/>
      <x v="758"/>
      <x v="3"/>
    </i>
    <i r="1">
      <x v="765"/>
      <x v="5"/>
    </i>
    <i>
      <x v="288"/>
      <x v="754"/>
      <x v="2"/>
    </i>
    <i r="1">
      <x v="769"/>
      <x v="2"/>
    </i>
    <i r="1">
      <x v="770"/>
      <x v="5"/>
    </i>
    <i>
      <x v="289"/>
      <x v="732"/>
      <x v="2"/>
    </i>
    <i r="1">
      <x v="750"/>
      <x v="1"/>
    </i>
    <i r="1">
      <x v="763"/>
      <x v="4"/>
    </i>
    <i>
      <x v="290"/>
      <x v="756"/>
      <x v="3"/>
    </i>
    <i r="1">
      <x v="766"/>
      <x v="5"/>
    </i>
    <i r="1">
      <x v="768"/>
      <x/>
    </i>
    <i r="1">
      <x v="773"/>
      <x v="2"/>
    </i>
    <i r="1">
      <x v="776"/>
      <x v="4"/>
    </i>
    <i>
      <x v="291"/>
      <x v="738"/>
      <x v="1"/>
    </i>
    <i r="1">
      <x v="761"/>
      <x v="5"/>
    </i>
    <i r="1">
      <x v="771"/>
      <x v="3"/>
    </i>
    <i>
      <x v="292"/>
      <x v="777"/>
      <x v="5"/>
    </i>
    <i r="1">
      <x v="785"/>
      <x v="1"/>
    </i>
    <i>
      <x v="293"/>
      <x v="730"/>
      <x/>
    </i>
    <i r="1">
      <x v="781"/>
      <x v="5"/>
    </i>
    <i r="1">
      <x v="782"/>
      <x v="8"/>
    </i>
    <i>
      <x v="294"/>
      <x v="722"/>
      <x/>
    </i>
    <i r="1">
      <x v="772"/>
      <x v="4"/>
    </i>
    <i r="1">
      <x v="774"/>
      <x v="6"/>
    </i>
    <i r="1">
      <x v="780"/>
      <x v="6"/>
    </i>
    <i r="1">
      <x v="784"/>
      <x v="5"/>
    </i>
    <i r="1">
      <x v="792"/>
      <x v="1"/>
    </i>
    <i>
      <x v="295"/>
      <x v="778"/>
      <x v="2"/>
    </i>
    <i r="1">
      <x v="779"/>
      <x v="8"/>
    </i>
    <i r="1">
      <x v="783"/>
      <x v="1"/>
    </i>
    <i r="1">
      <x v="786"/>
      <x v="8"/>
    </i>
    <i>
      <x v="296"/>
      <x v="775"/>
      <x v="2"/>
    </i>
    <i r="1">
      <x v="788"/>
      <x v="3"/>
    </i>
    <i>
      <x v="297"/>
      <x v="790"/>
      <x v="7"/>
    </i>
    <i r="1">
      <x v="796"/>
      <x v="5"/>
    </i>
    <i>
      <x v="298"/>
      <x v="787"/>
      <x v="4"/>
    </i>
    <i r="1">
      <x v="794"/>
      <x v="8"/>
    </i>
    <i>
      <x v="299"/>
      <x v="789"/>
      <x v="5"/>
    </i>
    <i r="1">
      <x v="791"/>
      <x v="2"/>
    </i>
    <i r="1">
      <x v="793"/>
      <x v="8"/>
    </i>
    <i r="1">
      <x v="795"/>
      <x v="3"/>
    </i>
    <i r="1">
      <x v="797"/>
      <x v="1"/>
    </i>
    <i r="1">
      <x v="798"/>
      <x v="3"/>
    </i>
    <i>
      <x v="300"/>
      <x v="1"/>
      <x v="6"/>
    </i>
    <i>
      <x v="301"/>
      <x v="4"/>
      <x v="2"/>
    </i>
    <i>
      <x v="302"/>
      <x v="2"/>
      <x v="2"/>
    </i>
    <i>
      <x v="303"/>
      <x v="3"/>
      <x v="3"/>
    </i>
    <i r="1">
      <x v="7"/>
      <x/>
    </i>
    <i>
      <x v="304"/>
      <x/>
      <x v="7"/>
    </i>
    <i r="1">
      <x v="5"/>
      <x v="3"/>
    </i>
    <i>
      <x v="305"/>
      <x v="8"/>
      <x v="3"/>
    </i>
    <i>
      <x v="306"/>
      <x v="9"/>
      <x v="2"/>
    </i>
    <i>
      <x v="307"/>
      <x v="6"/>
      <x v="7"/>
    </i>
    <i r="1">
      <x v="10"/>
      <x v="4"/>
    </i>
    <i>
      <x v="308"/>
      <x v="11"/>
      <x v="2"/>
    </i>
    <i r="1">
      <x v="14"/>
      <x v="1"/>
    </i>
    <i>
      <x v="309"/>
      <x v="12"/>
      <x v="2"/>
    </i>
    <i>
      <x v="310"/>
      <x v="13"/>
      <x v="2"/>
    </i>
    <i>
      <x v="311"/>
      <x v="15"/>
      <x/>
    </i>
    <i r="1">
      <x v="18"/>
      <x v="3"/>
    </i>
    <i>
      <x v="312"/>
      <x v="20"/>
      <x/>
    </i>
    <i r="1">
      <x v="22"/>
      <x v="4"/>
    </i>
    <i>
      <x v="313"/>
      <x v="19"/>
      <x v="2"/>
    </i>
    <i r="1">
      <x v="24"/>
      <x v="6"/>
    </i>
    <i>
      <x v="314"/>
      <x v="21"/>
      <x v="7"/>
    </i>
    <i r="1">
      <x v="27"/>
      <x v="4"/>
    </i>
    <i>
      <x v="315"/>
      <x v="17"/>
      <x v="5"/>
    </i>
    <i r="1">
      <x v="25"/>
      <x v="3"/>
    </i>
    <i>
      <x v="316"/>
      <x v="29"/>
      <x v="5"/>
    </i>
    <i>
      <x v="317"/>
      <x v="28"/>
      <x v="1"/>
    </i>
    <i>
      <x v="318"/>
      <x v="26"/>
      <x v="6"/>
    </i>
    <i r="1">
      <x v="30"/>
      <x v="1"/>
    </i>
    <i r="1">
      <x v="31"/>
      <x v="1"/>
    </i>
    <i>
      <x v="319"/>
      <x v="33"/>
      <x v="2"/>
    </i>
    <i r="1">
      <x v="34"/>
      <x v="2"/>
    </i>
    <i>
      <x v="320"/>
      <x v="16"/>
      <x v="6"/>
    </i>
    <i r="1">
      <x v="35"/>
      <x v="3"/>
    </i>
    <i>
      <x v="321"/>
      <x v="37"/>
      <x v="4"/>
    </i>
    <i>
      <x v="322"/>
      <x v="36"/>
      <x v="2"/>
    </i>
    <i>
      <x v="323"/>
      <x v="39"/>
      <x v="1"/>
    </i>
    <i r="1">
      <x v="41"/>
      <x v="8"/>
    </i>
    <i>
      <x v="324"/>
      <x v="23"/>
      <x v="6"/>
    </i>
    <i r="1">
      <x v="38"/>
      <x v="1"/>
    </i>
    <i>
      <x v="325"/>
      <x v="44"/>
      <x v="4"/>
    </i>
    <i>
      <x v="326"/>
      <x v="40"/>
      <x v="2"/>
    </i>
    <i r="1">
      <x v="42"/>
      <x v="1"/>
    </i>
    <i>
      <x v="327"/>
      <x v="43"/>
      <x v="6"/>
    </i>
    <i>
      <x v="328"/>
      <x v="46"/>
      <x v="2"/>
    </i>
    <i>
      <x v="329"/>
      <x v="47"/>
      <x v="5"/>
    </i>
    <i r="1">
      <x v="49"/>
      <x v="7"/>
    </i>
    <i>
      <x v="330"/>
      <x v="45"/>
      <x v="4"/>
    </i>
    <i r="1">
      <x v="48"/>
      <x v="6"/>
    </i>
    <i r="1">
      <x v="50"/>
      <x v="6"/>
    </i>
    <i>
      <x v="331"/>
      <x v="32"/>
      <x v="5"/>
    </i>
    <i>
      <x v="332"/>
      <x v="51"/>
      <x v="2"/>
    </i>
    <i>
      <x v="333"/>
      <x v="53"/>
      <x v="1"/>
    </i>
    <i r="1">
      <x v="56"/>
      <x v="4"/>
    </i>
    <i>
      <x v="334"/>
      <x v="52"/>
      <x v="5"/>
    </i>
    <i r="1">
      <x v="55"/>
      <x v="8"/>
    </i>
    <i>
      <x v="335"/>
      <x v="58"/>
      <x v="4"/>
    </i>
    <i>
      <x v="336"/>
      <x v="60"/>
      <x v="8"/>
    </i>
    <i>
      <x v="337"/>
      <x v="59"/>
      <x v="5"/>
    </i>
    <i>
      <x v="338"/>
      <x v="63"/>
      <x v="4"/>
    </i>
    <i>
      <x v="339"/>
      <x v="62"/>
      <x v="1"/>
    </i>
    <i>
      <x v="340"/>
      <x v="64"/>
      <x v="5"/>
    </i>
    <i r="1">
      <x v="67"/>
      <x v="2"/>
    </i>
    <i>
      <x v="341"/>
      <x v="65"/>
      <x v="5"/>
    </i>
    <i r="1">
      <x v="66"/>
      <x v="4"/>
    </i>
    <i r="1">
      <x v="70"/>
      <x v="1"/>
    </i>
    <i>
      <x v="342"/>
      <x v="68"/>
      <x v="4"/>
    </i>
    <i>
      <x v="343"/>
      <x v="54"/>
      <x v="2"/>
    </i>
    <i r="1">
      <x v="57"/>
      <x v="1"/>
    </i>
    <i>
      <x v="344"/>
      <x v="69"/>
      <x v="6"/>
    </i>
    <i r="1">
      <x v="76"/>
      <x/>
    </i>
    <i>
      <x v="345"/>
      <x v="71"/>
      <x v="8"/>
    </i>
    <i r="1">
      <x v="73"/>
      <x v="3"/>
    </i>
    <i>
      <x v="346"/>
      <x v="75"/>
      <x v="2"/>
    </i>
    <i r="1">
      <x v="77"/>
      <x v="4"/>
    </i>
    <i r="1">
      <x v="78"/>
      <x v="2"/>
    </i>
    <i r="1">
      <x v="79"/>
      <x v="5"/>
    </i>
    <i>
      <x v="347"/>
      <x v="80"/>
      <x v="2"/>
    </i>
    <i>
      <x v="348"/>
      <x v="72"/>
      <x v="7"/>
    </i>
    <i>
      <x v="349"/>
      <x v="83"/>
      <x/>
    </i>
    <i r="1">
      <x v="84"/>
      <x v="3"/>
    </i>
    <i>
      <x v="350"/>
      <x v="61"/>
      <x v="3"/>
    </i>
    <i r="1">
      <x v="74"/>
      <x v="8"/>
    </i>
    <i r="1">
      <x v="81"/>
      <x v="2"/>
    </i>
    <i>
      <x v="351"/>
      <x v="87"/>
      <x v="8"/>
    </i>
    <i>
      <x v="352"/>
      <x v="85"/>
      <x v="7"/>
    </i>
    <i r="1">
      <x v="88"/>
      <x v="8"/>
    </i>
    <i>
      <x v="353"/>
      <x v="82"/>
      <x v="3"/>
    </i>
    <i r="1">
      <x v="86"/>
      <x v="1"/>
    </i>
    <i>
      <x v="354"/>
      <x v="89"/>
      <x v="2"/>
    </i>
    <i r="1">
      <x v="90"/>
      <x v="2"/>
    </i>
    <i>
      <x v="355"/>
      <x v="91"/>
      <x v="5"/>
    </i>
    <i r="1">
      <x v="94"/>
      <x v="2"/>
    </i>
    <i>
      <x v="356"/>
      <x v="93"/>
      <x v="8"/>
    </i>
    <i r="1">
      <x v="96"/>
      <x v="2"/>
    </i>
    <i>
      <x v="357"/>
      <x v="95"/>
      <x v="2"/>
    </i>
    <i>
      <x v="358"/>
      <x v="92"/>
      <x v="4"/>
    </i>
    <i r="1">
      <x v="98"/>
      <x v="3"/>
    </i>
    <i r="1">
      <x v="99"/>
      <x v="2"/>
    </i>
    <i>
      <x v="359"/>
      <x v="97"/>
      <x v="5"/>
    </i>
    <i>
      <x v="360"/>
      <x v="100"/>
      <x v="2"/>
    </i>
    <i r="1">
      <x v="101"/>
      <x v="8"/>
    </i>
    <i>
      <x v="361"/>
      <x v="104"/>
      <x v="3"/>
    </i>
    <i>
      <x v="362"/>
      <x v="103"/>
      <x v="4"/>
    </i>
    <i r="1">
      <x v="106"/>
      <x v="1"/>
    </i>
    <i r="1">
      <x v="107"/>
      <x v="6"/>
    </i>
    <i>
      <x v="363"/>
      <x v="105"/>
      <x v="8"/>
    </i>
    <i>
      <x v="364"/>
      <x v="111"/>
      <x v="7"/>
    </i>
    <i>
      <x v="365"/>
      <x v="108"/>
      <x v="6"/>
    </i>
    <i r="1">
      <x v="110"/>
      <x v="7"/>
    </i>
    <i>
      <x v="366"/>
      <x v="114"/>
      <x v="3"/>
    </i>
    <i>
      <x v="367"/>
      <x v="109"/>
      <x v="4"/>
    </i>
    <i r="1">
      <x v="112"/>
      <x v="2"/>
    </i>
    <i r="1">
      <x v="117"/>
      <x v="3"/>
    </i>
    <i r="1">
      <x v="119"/>
      <x v="8"/>
    </i>
    <i r="1">
      <x v="120"/>
      <x v="5"/>
    </i>
    <i>
      <x v="368"/>
      <x v="102"/>
      <x v="6"/>
    </i>
    <i r="1">
      <x v="113"/>
      <x v="4"/>
    </i>
    <i>
      <x v="369"/>
      <x v="115"/>
      <x v="2"/>
    </i>
    <i r="1">
      <x v="116"/>
      <x v="4"/>
    </i>
    <i>
      <x v="370"/>
      <x v="121"/>
      <x v="1"/>
    </i>
    <i r="1">
      <x v="124"/>
      <x v="7"/>
    </i>
    <i r="1">
      <x v="126"/>
      <x v="4"/>
    </i>
    <i r="1">
      <x v="127"/>
      <x v="3"/>
    </i>
    <i>
      <x v="371"/>
      <x v="125"/>
      <x v="2"/>
    </i>
    <i>
      <x v="372"/>
      <x v="128"/>
      <x v="4"/>
    </i>
    <i r="1">
      <x v="129"/>
      <x v="4"/>
    </i>
    <i r="1">
      <x v="131"/>
      <x v="5"/>
    </i>
    <i r="1">
      <x v="133"/>
      <x v="3"/>
    </i>
    <i>
      <x v="373"/>
      <x v="134"/>
      <x v="2"/>
    </i>
    <i>
      <x v="374"/>
      <x v="135"/>
      <x v="1"/>
    </i>
    <i>
      <x v="375"/>
      <x v="130"/>
      <x v="7"/>
    </i>
    <i>
      <x v="376"/>
      <x v="136"/>
      <x v="3"/>
    </i>
    <i r="1">
      <x v="139"/>
      <x v="4"/>
    </i>
    <i r="1">
      <x v="140"/>
      <x v="5"/>
    </i>
    <i>
      <x v="377"/>
      <x v="137"/>
      <x v="4"/>
    </i>
    <i>
      <x v="378"/>
      <x v="123"/>
      <x v="4"/>
    </i>
    <i r="1">
      <x v="141"/>
      <x v="2"/>
    </i>
    <i>
      <x v="379"/>
      <x v="138"/>
      <x/>
    </i>
    <i>
      <x v="380"/>
      <x v="142"/>
      <x v="6"/>
    </i>
    <i>
      <x v="381"/>
      <x v="122"/>
      <x v="6"/>
    </i>
    <i>
      <x v="382"/>
      <x v="118"/>
      <x v="1"/>
    </i>
    <i>
      <x v="383"/>
      <x v="143"/>
      <x v="3"/>
    </i>
    <i t="grand">
      <x/>
    </i>
  </rowItems>
  <colFields count="2">
    <field x="0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dataFields count="2">
    <dataField name="Units " fld="4" baseField="0" baseItem="0"/>
    <dataField name="Order Amount " fld="5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0A411E-AF66-4E73-B4FB-7398DC1BF92C}" name="Activity" displayName="Activity" ref="B6:AZ14" totalsRowCount="1" totalsRowDxfId="106" headerRowCellStyle="Table Headers" totalsRowCellStyle="Table Totals">
  <tableColumns count="51">
    <tableColumn id="1" xr3:uid="{97188C78-CD12-4AAF-BE78-3939A81B8D05}" name="DAYS" totalsRowLabel="Totals" totalsRowDxfId="105" dataCellStyle="Days" totalsRowCellStyle="Table Totals"/>
    <tableColumn id="2" xr3:uid="{C3FE22B2-84FE-4889-9BA6-E1D8ADC80922}" name="IN SALES OFFICE" totalsRowFunction="sum" dataDxfId="104" totalsRowDxfId="103" dataCellStyle="Currency Custom" totalsRowCellStyle="Currency Custom"/>
    <tableColumn id="3" xr3:uid="{50C8B243-B90D-4F7D-AE97-09151601C6B9}" name="OUTSIDE OFFICE" totalsRowFunction="sum" dataDxfId="102" totalsRowDxfId="101" dataCellStyle="Currency Custom" totalsRowCellStyle="Currency Custom"/>
    <tableColumn id="4" xr3:uid="{F7B357DE-2CCD-45A3-99AD-706D59CDB6B7}" name="IN OFFICE VISITS" totalsRowFunction="sum" dataDxfId="100" totalsRowDxfId="99" dataCellStyle="Currency Custom" totalsRowCellStyle="Currency Custom"/>
    <tableColumn id="5" xr3:uid="{966A8269-092C-4AA1-9241-AEC3F0C767DE}" name="OUTSIDE CALLS" totalsRowFunction="sum" dataDxfId="98" totalsRowDxfId="97" dataCellStyle="Currency Custom" totalsRowCellStyle="Currency Custom"/>
    <tableColumn id="6" xr3:uid="{46400DF4-A1E1-4D1E-8B03-EB32EE513A8B}" name="FILE PHONE CALLS" totalsRowFunction="sum" dataDxfId="96" totalsRowDxfId="95" dataCellStyle="Currency Custom" totalsRowCellStyle="Currency Custom"/>
    <tableColumn id="7" xr3:uid="{FDC3D367-7B57-4E63-8F0C-8BF2B33D1C75}" name="NEW ACCT. PHONE" totalsRowFunction="sum" dataDxfId="94" totalsRowDxfId="93" dataCellStyle="Currency Custom" totalsRowCellStyle="Currency Custom"/>
    <tableColumn id="8" xr3:uid="{4C366394-0471-4957-A64C-A94CDFC7CF4F}" name="GUEST ROOMS" totalsRowFunction="min" dataDxfId="92" totalsRowDxfId="91" dataCellStyle="Currency Custom" totalsRowCellStyle="Currency Custom"/>
    <tableColumn id="9" xr3:uid="{421068EC-F09E-4D5B-BBE0-11970E249725}" name="FOOD &amp; BEVERAGE" totalsRowFunction="sum" dataDxfId="90" totalsRowDxfId="89" dataCellStyle="Currency Custom" totalsRowCellStyle="Currency Custom"/>
    <tableColumn id="10" xr3:uid="{109FB9BC-79DF-46F1-827B-607F03C2BEBD}" name="MTG. ROOM RENTAL" totalsRowFunction="sum" dataDxfId="88" totalsRowDxfId="87" dataCellStyle="Currency Custom" totalsRowCellStyle="Currency Custom"/>
    <tableColumn id="11" xr3:uid="{58DD2632-20C0-4F85-B0FB-7E5CE17E615E}" name="OTHER*" totalsRowFunction="sum" dataDxfId="86" totalsRowDxfId="85" dataCellStyle="Currency Custom" totalsRowCellStyle="Currency Custom"/>
    <tableColumn id="12" xr3:uid="{25D73B11-0CA5-410A-BE2B-0D98227191AF}" name="IN SALES OFFICE2" totalsRowFunction="custom" dataDxfId="84" totalsRowDxfId="83" dataCellStyle="Currency Custom" totalsRowCellStyle="Table Totals">
      <totalsRowFormula>SUBTOTAL(109,Activity[IN SALES OFFICE])</totalsRowFormula>
    </tableColumn>
    <tableColumn id="13" xr3:uid="{F88018B6-7405-4F85-A6A2-4F4981609AB2}" name="OUTSIDE OFFICE3" totalsRowFunction="custom" dataDxfId="82" totalsRowDxfId="81" dataCellStyle="Currency Custom" totalsRowCellStyle="Table Totals">
      <totalsRowFormula>SUBTOTAL(109,Activity[OUTSIDE OFFICE])</totalsRowFormula>
    </tableColumn>
    <tableColumn id="14" xr3:uid="{0B4EADF8-EE1F-47ED-959E-8978D5A1E87A}" name="IN OFFICE VISITS4" totalsRowFunction="custom" dataDxfId="80" totalsRowDxfId="79" dataCellStyle="Currency Custom" totalsRowCellStyle="Table Totals">
      <totalsRowFormula>SUBTOTAL(109,Activity[IN OFFICE VISITS])</totalsRowFormula>
    </tableColumn>
    <tableColumn id="15" xr3:uid="{D38E4806-4689-4850-8D7D-B94B3EEFFF97}" name="OUTSIDE CALLS5" totalsRowFunction="custom" dataDxfId="78" totalsRowDxfId="77" dataCellStyle="Currency Custom" totalsRowCellStyle="Table Totals">
      <totalsRowFormula>SUBTOTAL(109,Activity[OUTSIDE CALLS])</totalsRowFormula>
    </tableColumn>
    <tableColumn id="16" xr3:uid="{39C83613-03D0-47D0-B84B-C2BD0D91B4DB}" name="FILE PHONE CALLS6" totalsRowFunction="custom" dataDxfId="76" totalsRowDxfId="75" dataCellStyle="Currency Custom" totalsRowCellStyle="Table Totals">
      <totalsRowFormula>SUBTOTAL(109,Activity[FILE PHONE CALLS])</totalsRowFormula>
    </tableColumn>
    <tableColumn id="17" xr3:uid="{0074154A-61EE-4742-8303-85DF1B8CB25D}" name="NEW ACCT. PHONE7" totalsRowFunction="custom" dataDxfId="74" totalsRowDxfId="73" dataCellStyle="Currency Custom" totalsRowCellStyle="Table Totals">
      <totalsRowFormula>SUBTOTAL(109,Activity[NEW ACCT. PHONE])</totalsRowFormula>
    </tableColumn>
    <tableColumn id="18" xr3:uid="{4A79CB7A-BEAB-4228-8C5A-11F0D9F89C39}" name="GUEST ROOMS8" totalsRowFunction="custom" dataDxfId="72" totalsRowDxfId="71" dataCellStyle="Currency Custom" totalsRowCellStyle="Table Totals">
      <totalsRowFormula>SUBTOTAL(105,Activity[GUEST ROOMS])</totalsRowFormula>
    </tableColumn>
    <tableColumn id="19" xr3:uid="{8FAFC2BA-4A5D-42D7-BFBF-3DEE9B7C0071}" name="FOOD &amp; BEVERAGE9" totalsRowFunction="custom" dataDxfId="70" totalsRowDxfId="69" dataCellStyle="Currency Custom" totalsRowCellStyle="Table Totals">
      <totalsRowFormula>SUBTOTAL(109,Activity[FOOD &amp; BEVERAGE])</totalsRowFormula>
    </tableColumn>
    <tableColumn id="20" xr3:uid="{90973F74-2C76-4EB7-AFA2-F0222C3A7E0E}" name="MTG. ROOM RENTAL10" totalsRowFunction="custom" dataDxfId="68" totalsRowDxfId="67" dataCellStyle="Currency Custom" totalsRowCellStyle="Table Totals">
      <totalsRowFormula>SUBTOTAL(109,Activity[MTG. ROOM RENTAL])</totalsRowFormula>
    </tableColumn>
    <tableColumn id="21" xr3:uid="{BEE893C4-E3CF-459D-B97E-586374F14940}" name="OTHER*11" totalsRowFunction="custom" dataDxfId="66" totalsRowDxfId="65" dataCellStyle="Currency Custom" totalsRowCellStyle="Table Totals">
      <totalsRowFormula>SUBTOTAL(109,Activity[OTHER*])</totalsRowFormula>
    </tableColumn>
    <tableColumn id="22" xr3:uid="{FEC5232B-4E27-4B0F-9AB0-FF37F1E6E522}" name="IN SALES OFFICE12" totalsRowFunction="custom" dataDxfId="64" totalsRowDxfId="63" dataCellStyle="Currency Custom" totalsRowCellStyle="Table Totals">
      <totalsRowFormula>SUBTOTAL(109,Activity[IN SALES OFFICE])</totalsRowFormula>
    </tableColumn>
    <tableColumn id="23" xr3:uid="{11B51998-0435-4FBD-86EB-02CE90978956}" name="OUTSIDE OFFICE13" totalsRowFunction="custom" dataDxfId="62" totalsRowDxfId="61" dataCellStyle="Currency Custom" totalsRowCellStyle="Table Totals">
      <totalsRowFormula>SUBTOTAL(109,Activity[OUTSIDE OFFICE])</totalsRowFormula>
    </tableColumn>
    <tableColumn id="24" xr3:uid="{71E2B2E7-47A5-4A30-A879-F31054E33DF0}" name="IN OFFICE VISITS14" totalsRowFunction="custom" dataDxfId="60" totalsRowDxfId="59" dataCellStyle="Currency Custom" totalsRowCellStyle="Table Totals">
      <totalsRowFormula>SUBTOTAL(109,Activity[IN OFFICE VISITS])</totalsRowFormula>
    </tableColumn>
    <tableColumn id="25" xr3:uid="{DA7813B5-2DF4-40FC-9374-685375E70E58}" name="OUTSIDE CALLS15" totalsRowFunction="custom" dataDxfId="58" totalsRowDxfId="57" dataCellStyle="Currency Custom" totalsRowCellStyle="Table Totals">
      <totalsRowFormula>SUBTOTAL(109,Activity[OUTSIDE CALLS])</totalsRowFormula>
    </tableColumn>
    <tableColumn id="26" xr3:uid="{179BDB8E-4B7F-40F1-B9B6-AEB8890CE701}" name="FILE PHONE CALLS16" totalsRowFunction="custom" dataDxfId="56" totalsRowDxfId="55" dataCellStyle="Currency Custom" totalsRowCellStyle="Table Totals">
      <totalsRowFormula>SUBTOTAL(109,Activity[FILE PHONE CALLS])</totalsRowFormula>
    </tableColumn>
    <tableColumn id="27" xr3:uid="{88EBCC47-FA4D-4768-A9A9-F38C19FA7D6A}" name="NEW ACCT. PHONE17" totalsRowFunction="custom" dataDxfId="54" totalsRowDxfId="53" dataCellStyle="Currency Custom" totalsRowCellStyle="Table Totals">
      <totalsRowFormula>SUBTOTAL(109,Activity[NEW ACCT. PHONE])</totalsRowFormula>
    </tableColumn>
    <tableColumn id="28" xr3:uid="{C90BC804-01CE-4DB9-B7E6-66943B2D29D2}" name="GUEST ROOMS18" totalsRowFunction="custom" dataDxfId="52" totalsRowDxfId="51" dataCellStyle="Currency Custom" totalsRowCellStyle="Table Totals">
      <totalsRowFormula>SUBTOTAL(105,Activity[GUEST ROOMS])</totalsRowFormula>
    </tableColumn>
    <tableColumn id="29" xr3:uid="{08A10765-220B-44E2-B567-47682A0E3E2B}" name="FOOD &amp; BEVERAGE19" totalsRowFunction="custom" dataDxfId="50" totalsRowDxfId="49" dataCellStyle="Currency Custom" totalsRowCellStyle="Table Totals">
      <totalsRowFormula>SUBTOTAL(109,Activity[FOOD &amp; BEVERAGE])</totalsRowFormula>
    </tableColumn>
    <tableColumn id="30" xr3:uid="{B0561793-72C4-4392-8020-FAD28DF17B46}" name="MTG. ROOM RENTAL20" totalsRowFunction="custom" dataDxfId="48" totalsRowDxfId="47" dataCellStyle="Currency Custom" totalsRowCellStyle="Table Totals">
      <totalsRowFormula>SUBTOTAL(109,Activity[MTG. ROOM RENTAL])</totalsRowFormula>
    </tableColumn>
    <tableColumn id="31" xr3:uid="{F6E74E4A-D668-4047-9A22-07C08F0079AF}" name="OTHER*21" totalsRowFunction="custom" dataDxfId="46" totalsRowDxfId="45" dataCellStyle="Currency Custom" totalsRowCellStyle="Table Totals">
      <totalsRowFormula>SUBTOTAL(109,Activity[OTHER*])</totalsRowFormula>
    </tableColumn>
    <tableColumn id="32" xr3:uid="{1F4E80B2-F0F0-43C3-A115-92B7D7C61C73}" name="IN SALES OFFICE22" totalsRowFunction="custom" dataDxfId="44" totalsRowDxfId="43" dataCellStyle="Currency Custom" totalsRowCellStyle="Table Totals">
      <totalsRowFormula>SUBTOTAL(109,Activity[IN SALES OFFICE])</totalsRowFormula>
    </tableColumn>
    <tableColumn id="33" xr3:uid="{00B9BAEB-3B57-4D9E-B6FC-ECBCC40E3904}" name="OUTSIDE OFFICE23" totalsRowFunction="custom" dataDxfId="42" totalsRowDxfId="41" dataCellStyle="Currency Custom" totalsRowCellStyle="Table Totals">
      <totalsRowFormula>SUBTOTAL(109,Activity[OUTSIDE OFFICE])</totalsRowFormula>
    </tableColumn>
    <tableColumn id="34" xr3:uid="{2247874C-97D9-440F-A4F0-E0443FEE1890}" name="IN OFFICE VISITS24" totalsRowFunction="custom" dataDxfId="40" totalsRowDxfId="39" dataCellStyle="Currency Custom" totalsRowCellStyle="Table Totals">
      <totalsRowFormula>SUBTOTAL(109,Activity[IN OFFICE VISITS])</totalsRowFormula>
    </tableColumn>
    <tableColumn id="35" xr3:uid="{96D0EF16-B157-48A7-83F6-61136B47A50C}" name="OUTSIDE CALLS25" totalsRowFunction="custom" dataDxfId="38" totalsRowDxfId="37" dataCellStyle="Currency Custom" totalsRowCellStyle="Table Totals">
      <totalsRowFormula>SUBTOTAL(109,Activity[OUTSIDE CALLS])</totalsRowFormula>
    </tableColumn>
    <tableColumn id="36" xr3:uid="{F0727456-101E-4742-AB03-51A2D20E58E6}" name="FILE PHONE CALLS26" totalsRowFunction="custom" dataDxfId="36" totalsRowDxfId="35" dataCellStyle="Currency Custom" totalsRowCellStyle="Table Totals">
      <totalsRowFormula>SUBTOTAL(109,Activity[FILE PHONE CALLS])</totalsRowFormula>
    </tableColumn>
    <tableColumn id="37" xr3:uid="{CF21DBBF-CF9F-48C7-A9B9-81BAD4F2AFB0}" name="NEW ACCT. PHONE27" totalsRowFunction="custom" dataDxfId="34" totalsRowDxfId="33" dataCellStyle="Currency Custom" totalsRowCellStyle="Table Totals">
      <totalsRowFormula>SUBTOTAL(109,Activity[NEW ACCT. PHONE])</totalsRowFormula>
    </tableColumn>
    <tableColumn id="38" xr3:uid="{ADB89BB9-B792-489A-9B40-E41C7E3002CD}" name="GUEST ROOMS28" totalsRowFunction="custom" dataDxfId="32" totalsRowDxfId="31" dataCellStyle="Currency Custom" totalsRowCellStyle="Table Totals">
      <totalsRowFormula>SUBTOTAL(105,Activity[GUEST ROOMS])</totalsRowFormula>
    </tableColumn>
    <tableColumn id="39" xr3:uid="{AA2D107E-CA32-4BEF-8CEF-54FBB3CAD920}" name="FOOD &amp; BEVERAGE29" totalsRowFunction="custom" dataDxfId="30" totalsRowDxfId="29" dataCellStyle="Currency Custom" totalsRowCellStyle="Table Totals">
      <totalsRowFormula>SUBTOTAL(109,Activity[FOOD &amp; BEVERAGE])</totalsRowFormula>
    </tableColumn>
    <tableColumn id="40" xr3:uid="{66953695-D780-4C23-A30C-732F15E22FEA}" name="MTG. ROOM RENTAL30" totalsRowFunction="custom" dataDxfId="28" totalsRowDxfId="27" dataCellStyle="Currency Custom" totalsRowCellStyle="Table Totals">
      <totalsRowFormula>SUBTOTAL(109,Activity[MTG. ROOM RENTAL])</totalsRowFormula>
    </tableColumn>
    <tableColumn id="41" xr3:uid="{09B72FEC-327D-474D-8C94-FE30723F36D2}" name="OTHER*31" totalsRowFunction="custom" dataDxfId="26" totalsRowDxfId="25" dataCellStyle="Currency Custom" totalsRowCellStyle="Table Totals">
      <totalsRowFormula>SUBTOTAL(109,Activity[OTHER*])</totalsRowFormula>
    </tableColumn>
    <tableColumn id="42" xr3:uid="{CBE3FF44-97B7-4179-A928-E87C4784749A}" name="IN SALES OFFICE222" totalsRowFunction="custom" dataDxfId="24" totalsRowDxfId="23" dataCellStyle="Currency Custom" totalsRowCellStyle="Table Totals">
      <totalsRowFormula>SUBTOTAL(109,Activity[IN SALES OFFICE])</totalsRowFormula>
    </tableColumn>
    <tableColumn id="43" xr3:uid="{91644012-4A79-452A-9210-1156BA9D769C}" name="OUTSIDE OFFICE233" totalsRowFunction="custom" dataDxfId="22" totalsRowDxfId="21" dataCellStyle="Currency Custom" totalsRowCellStyle="Table Totals">
      <totalsRowFormula>SUBTOTAL(109,Activity[OUTSIDE OFFICE])</totalsRowFormula>
    </tableColumn>
    <tableColumn id="44" xr3:uid="{3899E2B0-0105-4F77-BD64-DA5C40EDDBBA}" name="IN OFFICE VISITS244" totalsRowFunction="custom" dataDxfId="20" totalsRowDxfId="19" dataCellStyle="Currency Custom" totalsRowCellStyle="Table Totals">
      <totalsRowFormula>SUBTOTAL(109,Activity[IN OFFICE VISITS])</totalsRowFormula>
    </tableColumn>
    <tableColumn id="45" xr3:uid="{E00E0C4C-9AFE-4E8C-BBF3-64F0204E5D3F}" name="OUTSIDE CALLS255" totalsRowFunction="custom" dataDxfId="18" totalsRowDxfId="17" dataCellStyle="Currency Custom" totalsRowCellStyle="Table Totals">
      <totalsRowFormula>SUBTOTAL(109,Activity[OUTSIDE CALLS])</totalsRowFormula>
    </tableColumn>
    <tableColumn id="46" xr3:uid="{51828A63-2B6B-4D3D-AD8B-177AF4C6B4C4}" name="FILE PHONE CALLS266" totalsRowFunction="custom" dataDxfId="16" totalsRowDxfId="15" dataCellStyle="Currency Custom" totalsRowCellStyle="Table Totals">
      <totalsRowFormula>SUBTOTAL(109,Activity[FILE PHONE CALLS])</totalsRowFormula>
    </tableColumn>
    <tableColumn id="47" xr3:uid="{75181380-94A9-46D4-B0A6-F963F1206736}" name="NEW ACCT. PHONE277" totalsRowFunction="custom" dataDxfId="14" totalsRowDxfId="13" dataCellStyle="Currency Custom" totalsRowCellStyle="Table Totals">
      <totalsRowFormula>SUBTOTAL(109,Activity[NEW ACCT. PHONE])</totalsRowFormula>
    </tableColumn>
    <tableColumn id="48" xr3:uid="{F832C4BD-F506-44EA-A818-6F703F99E662}" name="GUEST ROOMS288" totalsRowFunction="custom" dataDxfId="12" totalsRowDxfId="11" dataCellStyle="Currency Custom" totalsRowCellStyle="Table Totals">
      <totalsRowFormula>SUBTOTAL(105,Activity[GUEST ROOMS])</totalsRowFormula>
    </tableColumn>
    <tableColumn id="49" xr3:uid="{493FD654-A0C4-46BA-BA5B-A59563858D7E}" name="FOOD &amp; BEVERAGE299" totalsRowFunction="custom" dataDxfId="10" totalsRowDxfId="9" dataCellStyle="Currency Custom" totalsRowCellStyle="Table Totals">
      <totalsRowFormula>SUBTOTAL(109,Activity[FOOD &amp; BEVERAGE])</totalsRowFormula>
    </tableColumn>
    <tableColumn id="50" xr3:uid="{8F057C19-9AE3-4508-B721-7DCDC2C905BC}" name="MTG. ROOM RENTAL3010" totalsRowFunction="custom" dataDxfId="8" totalsRowDxfId="7" dataCellStyle="Currency Custom" totalsRowCellStyle="Table Totals">
      <totalsRowFormula>SUBTOTAL(109,Activity[MTG. ROOM RENTAL])</totalsRowFormula>
    </tableColumn>
    <tableColumn id="51" xr3:uid="{F7479A39-ECE1-4AD3-95B4-707E58DDEBC9}" name="OTHER*3111" totalsRowFunction="custom" dataDxfId="6" totalsRowDxfId="5" dataCellStyle="Currency Custom" totalsRowCellStyle="Table Totals">
      <totalsRowFormula>SUBTOTAL(109,Activity[OTHER*])</totalsRowFormula>
    </tableColumn>
  </tableColumns>
  <tableStyleInfo name="Weeky Sales Activity" showFirstColumn="0" showLastColumn="0" showRowStripes="1" showColumnStripes="0"/>
  <extLst>
    <ext xmlns:x14="http://schemas.microsoft.com/office/spreadsheetml/2009/9/main" uri="{504A1905-F514-4f6f-8877-14C23A59335A}">
      <x14:table altTextSummary="Enter Days and various sales costs, including In Office visits, Outside Calls, Food and Beverage, and Meeting Room Rental in this table. Total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800" totalsRowShown="0">
  <autoFilter ref="A1:F800" xr:uid="{00000000-0009-0000-0100-000001000000}"/>
  <tableColumns count="6">
    <tableColumn id="1" xr3:uid="{00000000-0010-0000-0000-000001000000}" name="Country"/>
    <tableColumn id="2" xr3:uid="{00000000-0010-0000-0000-000002000000}" name="Salesperson"/>
    <tableColumn id="3" xr3:uid="{00000000-0010-0000-0000-000003000000}" name="Order Date" dataDxfId="4"/>
    <tableColumn id="4" xr3:uid="{00000000-0010-0000-0000-000004000000}" name="OrderID"/>
    <tableColumn id="5" xr3:uid="{00000000-0010-0000-0000-000005000000}" name="Units"/>
    <tableColumn id="6" xr3:uid="{00000000-0010-0000-0000-000006000000}" name="Order Amount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yonlinetraininghub.com/excel-expert-upgrade" TargetMode="External"/><Relationship Id="rId13" Type="http://schemas.openxmlformats.org/officeDocument/2006/relationships/hyperlink" Target="https://www.myonlinetraininghub.com/power-pivot-course" TargetMode="External"/><Relationship Id="rId18" Type="http://schemas.openxmlformats.org/officeDocument/2006/relationships/hyperlink" Target="https://www.myonlinetraininghub.com/excel-operations-management-course" TargetMode="External"/><Relationship Id="rId3" Type="http://schemas.openxmlformats.org/officeDocument/2006/relationships/hyperlink" Target="https://www.myonlinetraininghub.com/power-bi-course" TargetMode="External"/><Relationship Id="rId7" Type="http://schemas.openxmlformats.org/officeDocument/2006/relationships/hyperlink" Target="https://www.myonlinetraininghub.com/excel-functions" TargetMode="External"/><Relationship Id="rId12" Type="http://schemas.openxmlformats.org/officeDocument/2006/relationships/hyperlink" Target="https://www.myonlinetraininghub.com/excel-pivottable-course" TargetMode="External"/><Relationship Id="rId17" Type="http://schemas.openxmlformats.org/officeDocument/2006/relationships/hyperlink" Target="https://www.myonlinetraininghub.com/excel-for-customer-service-professionals" TargetMode="External"/><Relationship Id="rId2" Type="http://schemas.openxmlformats.org/officeDocument/2006/relationships/hyperlink" Target="http://www.myonlinetraininghub.com/category/excel-dashboard" TargetMode="External"/><Relationship Id="rId16" Type="http://schemas.openxmlformats.org/officeDocument/2006/relationships/hyperlink" Target="https://www.myonlinetraininghub.com/excel-analysis-toolpak-course" TargetMode="External"/><Relationship Id="rId20" Type="http://schemas.openxmlformats.org/officeDocument/2006/relationships/drawing" Target="../drawings/drawing10.xm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s://www.myonlinetraininghub.com/excel-dashboard-course" TargetMode="External"/><Relationship Id="rId11" Type="http://schemas.openxmlformats.org/officeDocument/2006/relationships/hyperlink" Target="https://www.myonlinetraininghub.com/excel-pivottable-course-quick-start" TargetMode="External"/><Relationship Id="rId5" Type="http://schemas.openxmlformats.org/officeDocument/2006/relationships/hyperlink" Target="https://www.myonlinetraininghub.com/excel-forum" TargetMode="External"/><Relationship Id="rId15" Type="http://schemas.openxmlformats.org/officeDocument/2006/relationships/hyperlink" Target="https://www.myonlinetraininghub.com/excel-for-finance-course" TargetMode="External"/><Relationship Id="rId10" Type="http://schemas.openxmlformats.org/officeDocument/2006/relationships/hyperlink" Target="https://www.myonlinetraininghub.com/excel-power-query-course" TargetMode="External"/><Relationship Id="rId19" Type="http://schemas.openxmlformats.org/officeDocument/2006/relationships/hyperlink" Target="https://www.myonlinetraininghub.com/financial-modelling-course" TargetMode="External"/><Relationship Id="rId4" Type="http://schemas.openxmlformats.org/officeDocument/2006/relationships/hyperlink" Target="http://www.myonlinetraininghub.com/excel-webinars" TargetMode="External"/><Relationship Id="rId9" Type="http://schemas.openxmlformats.org/officeDocument/2006/relationships/hyperlink" Target="https://www.myonlinetraininghub.com/advanced-excel-formulas-course" TargetMode="External"/><Relationship Id="rId14" Type="http://schemas.openxmlformats.org/officeDocument/2006/relationships/hyperlink" Target="https://www.myonlinetraininghub.com/excel-for-decision-making-cour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A0C25-88E4-425A-8526-5565FF973CF7}">
  <dimension ref="A1:Q30"/>
  <sheetViews>
    <sheetView showGridLines="0" showRowColHeaders="0" workbookViewId="0">
      <selection activeCell="G12" sqref="G12"/>
    </sheetView>
  </sheetViews>
  <sheetFormatPr defaultColWidth="0" defaultRowHeight="15" customHeight="1" zeroHeight="1" x14ac:dyDescent="0.25"/>
  <cols>
    <col min="1" max="1" width="4.85546875" customWidth="1"/>
    <col min="2" max="17" width="9.140625" customWidth="1"/>
    <col min="18" max="16384" width="9.140625" hidden="1"/>
  </cols>
  <sheetData>
    <row r="1" spans="1:17" ht="52.5" customHeight="1" x14ac:dyDescent="0.25">
      <c r="A1" s="34"/>
      <c r="B1" s="34" t="s">
        <v>52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x14ac:dyDescent="0.25"/>
    <row r="3" spans="1:17" ht="18.75" x14ac:dyDescent="0.3">
      <c r="B3" s="35" t="s">
        <v>53</v>
      </c>
    </row>
    <row r="4" spans="1:17" ht="18.75" x14ac:dyDescent="0.25">
      <c r="B4" s="36" t="s">
        <v>54</v>
      </c>
    </row>
    <row r="5" spans="1:17" ht="18.75" x14ac:dyDescent="0.25">
      <c r="B5" s="36" t="s">
        <v>55</v>
      </c>
    </row>
    <row r="6" spans="1:17" ht="18.75" x14ac:dyDescent="0.25">
      <c r="B6" s="36" t="s">
        <v>56</v>
      </c>
    </row>
    <row r="7" spans="1:17" ht="18.75" x14ac:dyDescent="0.25">
      <c r="B7" s="36"/>
    </row>
    <row r="8" spans="1:17" ht="18.75" x14ac:dyDescent="0.25">
      <c r="B8" s="36" t="s">
        <v>57</v>
      </c>
    </row>
    <row r="9" spans="1:17" x14ac:dyDescent="0.25"/>
    <row r="10" spans="1:17" ht="18.75" x14ac:dyDescent="0.25">
      <c r="B10" s="36" t="s">
        <v>58</v>
      </c>
    </row>
    <row r="11" spans="1:17" ht="18.75" x14ac:dyDescent="0.25">
      <c r="B11" s="36" t="s">
        <v>59</v>
      </c>
    </row>
    <row r="30" spans="2:2" hidden="1" x14ac:dyDescent="0.25">
      <c r="B30" t="s">
        <v>60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DAB77-C744-4253-B81E-B5C53391AD9D}">
  <dimension ref="A1:H35"/>
  <sheetViews>
    <sheetView showGridLines="0" showRowColHeaders="0" workbookViewId="0">
      <selection activeCell="F7" sqref="F7"/>
    </sheetView>
  </sheetViews>
  <sheetFormatPr defaultColWidth="0" defaultRowHeight="15" customHeight="1" zeroHeight="1" x14ac:dyDescent="0.25"/>
  <cols>
    <col min="1" max="1" width="4" customWidth="1"/>
    <col min="2" max="2" width="46.28515625" customWidth="1"/>
    <col min="3" max="3" width="61" customWidth="1"/>
    <col min="4" max="4" width="1.42578125" customWidth="1"/>
    <col min="5" max="7" width="9.140625" customWidth="1"/>
    <col min="8" max="16384" width="9.140625" hidden="1"/>
  </cols>
  <sheetData>
    <row r="1" spans="1:8" ht="51" customHeight="1" x14ac:dyDescent="0.25">
      <c r="A1" s="34" t="s">
        <v>61</v>
      </c>
      <c r="B1" s="34"/>
      <c r="C1" s="34"/>
      <c r="D1" s="34"/>
      <c r="E1" s="34"/>
      <c r="F1" s="34"/>
      <c r="G1" s="34"/>
      <c r="H1" s="34"/>
    </row>
    <row r="2" spans="1:8" x14ac:dyDescent="0.25"/>
    <row r="3" spans="1:8" x14ac:dyDescent="0.25">
      <c r="B3" s="6" t="s">
        <v>62</v>
      </c>
    </row>
    <row r="4" spans="1:8" x14ac:dyDescent="0.25">
      <c r="B4" s="37" t="s">
        <v>63</v>
      </c>
      <c r="C4" s="38" t="s">
        <v>64</v>
      </c>
    </row>
    <row r="5" spans="1:8" x14ac:dyDescent="0.25">
      <c r="B5" s="37" t="s">
        <v>65</v>
      </c>
      <c r="C5" s="38" t="s">
        <v>66</v>
      </c>
    </row>
    <row r="6" spans="1:8" x14ac:dyDescent="0.25">
      <c r="B6" s="37" t="s">
        <v>67</v>
      </c>
      <c r="C6" s="38" t="s">
        <v>68</v>
      </c>
    </row>
    <row r="7" spans="1:8" x14ac:dyDescent="0.25"/>
    <row r="8" spans="1:8" x14ac:dyDescent="0.25">
      <c r="B8" s="6" t="s">
        <v>69</v>
      </c>
    </row>
    <row r="9" spans="1:8" x14ac:dyDescent="0.25">
      <c r="B9" s="37" t="s">
        <v>70</v>
      </c>
      <c r="C9" s="38" t="s">
        <v>71</v>
      </c>
    </row>
    <row r="10" spans="1:8" x14ac:dyDescent="0.25"/>
    <row r="11" spans="1:8" x14ac:dyDescent="0.25">
      <c r="B11" s="6" t="s">
        <v>72</v>
      </c>
    </row>
    <row r="12" spans="1:8" x14ac:dyDescent="0.25">
      <c r="B12" s="37" t="s">
        <v>73</v>
      </c>
      <c r="C12" s="38" t="s">
        <v>74</v>
      </c>
    </row>
    <row r="13" spans="1:8" x14ac:dyDescent="0.25">
      <c r="B13" s="37" t="s">
        <v>75</v>
      </c>
      <c r="C13" s="38" t="s">
        <v>76</v>
      </c>
    </row>
    <row r="14" spans="1:8" x14ac:dyDescent="0.25">
      <c r="B14" s="37" t="s">
        <v>77</v>
      </c>
      <c r="C14" s="38" t="s">
        <v>78</v>
      </c>
    </row>
    <row r="15" spans="1:8" x14ac:dyDescent="0.25">
      <c r="B15" s="37" t="s">
        <v>79</v>
      </c>
      <c r="C15" s="38" t="s">
        <v>80</v>
      </c>
    </row>
    <row r="16" spans="1:8" x14ac:dyDescent="0.25">
      <c r="B16" s="37" t="s">
        <v>81</v>
      </c>
      <c r="C16" s="38" t="s">
        <v>82</v>
      </c>
    </row>
    <row r="17" spans="2:3" x14ac:dyDescent="0.25">
      <c r="B17" s="37" t="s">
        <v>83</v>
      </c>
      <c r="C17" s="38" t="s">
        <v>84</v>
      </c>
    </row>
    <row r="18" spans="2:3" x14ac:dyDescent="0.25">
      <c r="B18" s="37" t="s">
        <v>85</v>
      </c>
      <c r="C18" s="38" t="s">
        <v>86</v>
      </c>
    </row>
    <row r="19" spans="2:3" x14ac:dyDescent="0.25">
      <c r="B19" s="37" t="s">
        <v>87</v>
      </c>
      <c r="C19" s="38" t="s">
        <v>88</v>
      </c>
    </row>
    <row r="20" spans="2:3" x14ac:dyDescent="0.25">
      <c r="B20" s="37" t="s">
        <v>89</v>
      </c>
      <c r="C20" s="38" t="s">
        <v>90</v>
      </c>
    </row>
    <row r="21" spans="2:3" x14ac:dyDescent="0.25">
      <c r="B21" s="37" t="s">
        <v>91</v>
      </c>
      <c r="C21" s="38" t="s">
        <v>92</v>
      </c>
    </row>
    <row r="22" spans="2:3" x14ac:dyDescent="0.25">
      <c r="B22" s="37" t="s">
        <v>93</v>
      </c>
      <c r="C22" s="38" t="s">
        <v>94</v>
      </c>
    </row>
    <row r="23" spans="2:3" x14ac:dyDescent="0.25">
      <c r="B23" s="37" t="s">
        <v>95</v>
      </c>
      <c r="C23" s="38" t="s">
        <v>96</v>
      </c>
    </row>
    <row r="24" spans="2:3" x14ac:dyDescent="0.25">
      <c r="B24" s="37" t="s">
        <v>97</v>
      </c>
      <c r="C24" s="38" t="s">
        <v>98</v>
      </c>
    </row>
    <row r="25" spans="2:3" x14ac:dyDescent="0.25">
      <c r="B25" s="37" t="s">
        <v>99</v>
      </c>
      <c r="C25" s="38" t="s">
        <v>100</v>
      </c>
    </row>
    <row r="26" spans="2:3" x14ac:dyDescent="0.25">
      <c r="B26" s="37"/>
      <c r="C26" s="38"/>
    </row>
    <row r="27" spans="2:3" x14ac:dyDescent="0.25">
      <c r="B27" s="6" t="s">
        <v>101</v>
      </c>
    </row>
    <row r="28" spans="2:3" x14ac:dyDescent="0.25">
      <c r="B28" s="37" t="s">
        <v>102</v>
      </c>
      <c r="C28" s="38" t="s">
        <v>103</v>
      </c>
    </row>
    <row r="29" spans="2:3" x14ac:dyDescent="0.25">
      <c r="B29" s="37"/>
      <c r="C29" s="38"/>
    </row>
    <row r="30" spans="2:3" x14ac:dyDescent="0.25">
      <c r="B30" s="6" t="s">
        <v>104</v>
      </c>
      <c r="C30" s="38"/>
    </row>
    <row r="31" spans="2:3" x14ac:dyDescent="0.25"/>
    <row r="32" spans="2:3" x14ac:dyDescent="0.25"/>
    <row r="33" x14ac:dyDescent="0.25"/>
    <row r="34" x14ac:dyDescent="0.25"/>
    <row r="35" x14ac:dyDescent="0.25"/>
  </sheetData>
  <hyperlinks>
    <hyperlink ref="C5" r:id="rId1" display="http://www.myonlinetraininghub.com/category/excel-charts" xr:uid="{C1206521-C535-444C-96AB-F6A85951131F}"/>
    <hyperlink ref="C6" r:id="rId2" display="http://www.myonlinetraininghub.com/category/excel-dashboard" xr:uid="{725342D8-640B-4B4D-A72F-BF49DC9F20BA}"/>
    <hyperlink ref="C19" r:id="rId3" xr:uid="{F457ADD0-E29D-479C-96B3-A78F6C72A4A3}"/>
    <hyperlink ref="C9" r:id="rId4" display="http://www.myonlinetraininghub.com/excel-webinars" xr:uid="{F1FE14F7-227B-454E-832A-0E2BAABADEA1}"/>
    <hyperlink ref="C28" r:id="rId5" xr:uid="{A006C753-280C-4BB4-A0D7-7631B244B61C}"/>
    <hyperlink ref="C18" r:id="rId6" xr:uid="{55001686-EAE9-4306-BEE5-8BBFD70FCDE8}"/>
    <hyperlink ref="C4" r:id="rId7" xr:uid="{DB8A4BA3-058F-4D50-878B-58BA477A02A3}"/>
    <hyperlink ref="C12" r:id="rId8" xr:uid="{4971539B-667E-4190-B2A0-D3FEDEF06E75}"/>
    <hyperlink ref="C13" r:id="rId9" xr:uid="{C88C951B-E534-42B5-9F91-4CF7C7E67BFA}"/>
    <hyperlink ref="C14" r:id="rId10" xr:uid="{528F0EB4-EF3C-4E6D-B106-437510248BD8}"/>
    <hyperlink ref="C15" r:id="rId11" xr:uid="{CAB19557-D59D-4E92-BC16-714E3B71FC69}"/>
    <hyperlink ref="C16" r:id="rId12" xr:uid="{FAF77E72-380A-4DE8-BD3A-96002335ED42}"/>
    <hyperlink ref="C17" r:id="rId13" xr:uid="{1BFD9094-039F-41C9-B6EF-C5AB0090C63E}"/>
    <hyperlink ref="C20" r:id="rId14" xr:uid="{32C0D2D6-4F94-48B0-8F82-E33BBCA44571}"/>
    <hyperlink ref="C21" r:id="rId15" xr:uid="{CCE15312-963E-47C0-957E-A62E2E6E3E93}"/>
    <hyperlink ref="C22" r:id="rId16" xr:uid="{2949B5D8-C797-40B8-8C16-732AF4980F69}"/>
    <hyperlink ref="C23" r:id="rId17" xr:uid="{886D6FA2-42DF-4DC2-9717-E7BC1B453F95}"/>
    <hyperlink ref="C24" r:id="rId18" xr:uid="{5E40AF41-3816-4DA2-BFF4-3A7BDF41E70F}"/>
    <hyperlink ref="C25" r:id="rId19" xr:uid="{4408C2A0-21E7-4265-96C0-58814483B2C5}"/>
  </hyperlinks>
  <pageMargins left="0.7" right="0.7" top="0.75" bottom="0.75" header="0.3" footer="0.3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"/>
  <sheetViews>
    <sheetView showGridLines="0" tabSelected="1" zoomScale="130" zoomScaleNormal="130" workbookViewId="0"/>
  </sheetViews>
  <sheetFormatPr defaultRowHeight="15" x14ac:dyDescent="0.25"/>
  <cols>
    <col min="1" max="1" width="36.85546875" customWidth="1"/>
    <col min="3" max="3" width="5.140625" customWidth="1"/>
  </cols>
  <sheetData>
    <row r="2" spans="1:16" s="39" customFormat="1" ht="48.75" customHeight="1" x14ac:dyDescent="0.3">
      <c r="A2" s="34" t="s">
        <v>105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4" spans="1:16" s="32" customFormat="1" ht="27" customHeight="1" x14ac:dyDescent="0.25">
      <c r="A4" s="33" t="s">
        <v>40</v>
      </c>
    </row>
    <row r="5" spans="1:16" s="32" customFormat="1" ht="27" customHeight="1" x14ac:dyDescent="0.25">
      <c r="A5" s="33" t="s">
        <v>41</v>
      </c>
    </row>
    <row r="6" spans="1:16" s="32" customFormat="1" ht="27" customHeight="1" x14ac:dyDescent="0.25">
      <c r="A6" s="33" t="s">
        <v>42</v>
      </c>
    </row>
    <row r="7" spans="1:16" s="32" customFormat="1" ht="27" customHeight="1" x14ac:dyDescent="0.25">
      <c r="A7" s="33" t="s">
        <v>43</v>
      </c>
    </row>
    <row r="8" spans="1:16" s="32" customFormat="1" ht="27" customHeight="1" x14ac:dyDescent="0.25">
      <c r="A8" s="33" t="s">
        <v>44</v>
      </c>
    </row>
    <row r="9" spans="1:16" s="32" customFormat="1" ht="27" customHeight="1" x14ac:dyDescent="0.25">
      <c r="A9" s="33" t="s">
        <v>195</v>
      </c>
    </row>
    <row r="10" spans="1:16" s="32" customFormat="1" ht="27" customHeight="1" x14ac:dyDescent="0.25">
      <c r="A10" s="33" t="s">
        <v>39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U803"/>
  <sheetViews>
    <sheetView zoomScale="115" zoomScaleNormal="115" workbookViewId="0">
      <selection activeCell="B4" sqref="B4"/>
    </sheetView>
  </sheetViews>
  <sheetFormatPr defaultRowHeight="15" outlineLevelCol="1" x14ac:dyDescent="0.25"/>
  <cols>
    <col min="1" max="1" width="11.5703125" style="1" bestFit="1" customWidth="1"/>
    <col min="2" max="2" width="8.85546875" customWidth="1"/>
    <col min="3" max="3" width="12.5703125" bestFit="1" customWidth="1"/>
    <col min="4" max="4" width="2.28515625" customWidth="1"/>
    <col min="5" max="5" width="6" bestFit="1" customWidth="1"/>
    <col min="6" max="6" width="13.85546875" bestFit="1" customWidth="1"/>
    <col min="7" max="7" width="6" bestFit="1" customWidth="1"/>
    <col min="8" max="8" width="13.85546875" bestFit="1" customWidth="1"/>
    <col min="9" max="9" width="6.5703125" bestFit="1" customWidth="1"/>
    <col min="10" max="10" width="13.85546875" bestFit="1" customWidth="1"/>
    <col min="12" max="12" width="11.7109375" customWidth="1" outlineLevel="1"/>
    <col min="13" max="13" width="8" bestFit="1" customWidth="1" outlineLevel="1"/>
    <col min="14" max="14" width="7" bestFit="1" customWidth="1" outlineLevel="1"/>
    <col min="15" max="15" width="15.140625" customWidth="1" outlineLevel="1"/>
    <col min="16" max="16" width="7" bestFit="1" customWidth="1" outlineLevel="1"/>
    <col min="17" max="17" width="15.140625" customWidth="1" outlineLevel="1"/>
    <col min="18" max="18" width="7" bestFit="1" customWidth="1" outlineLevel="1"/>
    <col min="19" max="19" width="15.140625" customWidth="1" outlineLevel="1"/>
    <col min="20" max="20" width="8.42578125" bestFit="1" customWidth="1" outlineLevel="1"/>
    <col min="21" max="21" width="15.140625" customWidth="1" outlineLevel="1"/>
  </cols>
  <sheetData>
    <row r="2" spans="1:21" x14ac:dyDescent="0.25">
      <c r="E2" s="94" t="s">
        <v>8</v>
      </c>
      <c r="F2" s="94"/>
      <c r="G2" s="94" t="s">
        <v>6</v>
      </c>
      <c r="H2" s="94"/>
      <c r="I2" s="94" t="s">
        <v>23</v>
      </c>
      <c r="J2" s="94"/>
      <c r="N2" s="44">
        <v>2021</v>
      </c>
      <c r="O2" s="45"/>
      <c r="P2" s="43">
        <v>2022</v>
      </c>
      <c r="Q2" s="43"/>
      <c r="R2" s="44">
        <v>2023</v>
      </c>
      <c r="S2" s="45"/>
      <c r="T2" s="44" t="s">
        <v>23</v>
      </c>
      <c r="U2" s="45"/>
    </row>
    <row r="3" spans="1:21" x14ac:dyDescent="0.25">
      <c r="A3" s="8" t="s">
        <v>2</v>
      </c>
      <c r="B3" s="9" t="s">
        <v>3</v>
      </c>
      <c r="C3" s="9" t="s">
        <v>1</v>
      </c>
      <c r="E3" s="10" t="s">
        <v>4</v>
      </c>
      <c r="F3" s="10" t="s">
        <v>5</v>
      </c>
      <c r="G3" s="10" t="s">
        <v>4</v>
      </c>
      <c r="H3" s="10" t="s">
        <v>5</v>
      </c>
      <c r="I3" s="10" t="s">
        <v>4</v>
      </c>
      <c r="J3" s="10" t="s">
        <v>5</v>
      </c>
      <c r="L3" s="7" t="s">
        <v>1</v>
      </c>
      <c r="M3" s="7" t="s">
        <v>0</v>
      </c>
      <c r="N3" s="50" t="s">
        <v>4</v>
      </c>
      <c r="O3" s="51" t="s">
        <v>5</v>
      </c>
      <c r="P3" s="42" t="s">
        <v>4</v>
      </c>
      <c r="Q3" s="42" t="s">
        <v>5</v>
      </c>
      <c r="R3" s="50" t="s">
        <v>4</v>
      </c>
      <c r="S3" s="51" t="s">
        <v>5</v>
      </c>
      <c r="T3" s="50" t="s">
        <v>4</v>
      </c>
      <c r="U3" s="51" t="s">
        <v>5</v>
      </c>
    </row>
    <row r="4" spans="1:21" x14ac:dyDescent="0.25">
      <c r="A4" s="1">
        <v>44197</v>
      </c>
      <c r="B4">
        <v>10392</v>
      </c>
      <c r="C4" t="s">
        <v>7</v>
      </c>
      <c r="G4">
        <v>13</v>
      </c>
      <c r="H4">
        <v>1440</v>
      </c>
      <c r="I4">
        <v>13</v>
      </c>
      <c r="J4">
        <v>1440</v>
      </c>
      <c r="L4" t="s">
        <v>10</v>
      </c>
      <c r="M4" t="s">
        <v>8</v>
      </c>
      <c r="N4" s="46">
        <v>232</v>
      </c>
      <c r="O4" s="47">
        <v>24756.89</v>
      </c>
      <c r="P4" s="11">
        <v>228</v>
      </c>
      <c r="Q4" s="11">
        <v>40396.639999999999</v>
      </c>
      <c r="R4" s="46">
        <v>73</v>
      </c>
      <c r="S4" s="47">
        <v>9894.51</v>
      </c>
      <c r="T4" s="46">
        <v>533</v>
      </c>
      <c r="U4" s="47">
        <v>75048.039999999994</v>
      </c>
    </row>
    <row r="5" spans="1:21" x14ac:dyDescent="0.25">
      <c r="A5" s="1">
        <v>44198</v>
      </c>
      <c r="B5">
        <v>10397</v>
      </c>
      <c r="C5" t="s">
        <v>9</v>
      </c>
      <c r="E5">
        <v>17</v>
      </c>
      <c r="F5">
        <v>716.72</v>
      </c>
      <c r="I5">
        <v>17</v>
      </c>
      <c r="J5">
        <v>716.72</v>
      </c>
      <c r="L5" t="s">
        <v>10</v>
      </c>
      <c r="M5" t="s">
        <v>6</v>
      </c>
      <c r="N5" s="46">
        <v>58</v>
      </c>
      <c r="O5" s="47">
        <v>7553.95</v>
      </c>
      <c r="P5" s="11">
        <v>27</v>
      </c>
      <c r="Q5" s="11">
        <v>3654</v>
      </c>
      <c r="R5" s="46">
        <v>7</v>
      </c>
      <c r="S5" s="47">
        <v>1101.2</v>
      </c>
      <c r="T5" s="46">
        <v>92</v>
      </c>
      <c r="U5" s="47">
        <v>12309.150000000001</v>
      </c>
    </row>
    <row r="6" spans="1:21" x14ac:dyDescent="0.25">
      <c r="A6" s="1">
        <v>44198</v>
      </c>
      <c r="B6">
        <v>10771</v>
      </c>
      <c r="C6" t="s">
        <v>10</v>
      </c>
      <c r="E6">
        <v>18</v>
      </c>
      <c r="F6">
        <v>344</v>
      </c>
      <c r="I6">
        <v>18</v>
      </c>
      <c r="J6">
        <v>344</v>
      </c>
      <c r="L6" t="s">
        <v>13</v>
      </c>
      <c r="M6" t="s">
        <v>6</v>
      </c>
      <c r="N6" s="46">
        <v>623</v>
      </c>
      <c r="O6" s="47">
        <v>49400.070000000007</v>
      </c>
      <c r="P6" s="11">
        <v>337</v>
      </c>
      <c r="Q6" s="11">
        <v>43263.950000000004</v>
      </c>
      <c r="R6" s="46">
        <v>200</v>
      </c>
      <c r="S6" s="47">
        <v>18059.5</v>
      </c>
      <c r="T6" s="46">
        <v>1160</v>
      </c>
      <c r="U6" s="47">
        <v>110723.52000000002</v>
      </c>
    </row>
    <row r="7" spans="1:21" x14ac:dyDescent="0.25">
      <c r="A7" s="1">
        <v>44199</v>
      </c>
      <c r="B7">
        <v>10393</v>
      </c>
      <c r="C7" t="s">
        <v>11</v>
      </c>
      <c r="G7">
        <v>16</v>
      </c>
      <c r="H7">
        <v>2556.9499999999998</v>
      </c>
      <c r="I7">
        <v>16</v>
      </c>
      <c r="J7">
        <v>2556.9499999999998</v>
      </c>
      <c r="L7" t="s">
        <v>14</v>
      </c>
      <c r="M7" t="s">
        <v>8</v>
      </c>
      <c r="N7" s="46">
        <v>81</v>
      </c>
      <c r="O7" s="47">
        <v>4029.25</v>
      </c>
      <c r="P7" s="11">
        <v>39</v>
      </c>
      <c r="Q7" s="11">
        <v>4657.1099999999997</v>
      </c>
      <c r="R7" s="46"/>
      <c r="S7" s="47"/>
      <c r="T7" s="46">
        <v>120</v>
      </c>
      <c r="U7" s="47">
        <v>8686.36</v>
      </c>
    </row>
    <row r="8" spans="1:21" x14ac:dyDescent="0.25">
      <c r="A8" s="1">
        <v>44199</v>
      </c>
      <c r="B8">
        <v>10394</v>
      </c>
      <c r="C8" t="s">
        <v>11</v>
      </c>
      <c r="G8">
        <v>10</v>
      </c>
      <c r="H8">
        <v>442</v>
      </c>
      <c r="I8">
        <v>10</v>
      </c>
      <c r="J8">
        <v>442</v>
      </c>
      <c r="L8" t="s">
        <v>14</v>
      </c>
      <c r="M8" t="s">
        <v>6</v>
      </c>
      <c r="N8" s="46">
        <v>885</v>
      </c>
      <c r="O8" s="47">
        <v>120626.31000000004</v>
      </c>
      <c r="P8" s="11">
        <v>520</v>
      </c>
      <c r="Q8" s="11">
        <v>46505.899999999994</v>
      </c>
      <c r="R8" s="46">
        <v>405</v>
      </c>
      <c r="S8" s="47">
        <v>49945.11</v>
      </c>
      <c r="T8" s="46">
        <v>1810</v>
      </c>
      <c r="U8" s="47">
        <v>217077.32</v>
      </c>
    </row>
    <row r="9" spans="1:21" x14ac:dyDescent="0.25">
      <c r="A9" s="1">
        <v>44199</v>
      </c>
      <c r="B9">
        <v>10395</v>
      </c>
      <c r="C9" t="s">
        <v>12</v>
      </c>
      <c r="E9">
        <v>9</v>
      </c>
      <c r="F9">
        <v>2122.92</v>
      </c>
      <c r="I9">
        <v>9</v>
      </c>
      <c r="J9">
        <v>2122.92</v>
      </c>
      <c r="L9" t="s">
        <v>16</v>
      </c>
      <c r="M9" t="s">
        <v>8</v>
      </c>
      <c r="N9" s="46">
        <v>170</v>
      </c>
      <c r="O9" s="47">
        <v>14055.87</v>
      </c>
      <c r="P9" s="11">
        <v>44</v>
      </c>
      <c r="Q9" s="11">
        <v>5892.65</v>
      </c>
      <c r="R9" s="46">
        <v>17</v>
      </c>
      <c r="S9" s="47">
        <v>2560.4</v>
      </c>
      <c r="T9" s="46">
        <v>231</v>
      </c>
      <c r="U9" s="47">
        <v>22508.920000000002</v>
      </c>
    </row>
    <row r="10" spans="1:21" x14ac:dyDescent="0.25">
      <c r="A10" s="1">
        <v>44202</v>
      </c>
      <c r="B10">
        <v>10396</v>
      </c>
      <c r="C10" t="s">
        <v>11</v>
      </c>
      <c r="G10">
        <v>7</v>
      </c>
      <c r="H10">
        <v>1903.8</v>
      </c>
      <c r="I10">
        <v>7</v>
      </c>
      <c r="J10">
        <v>1903.8</v>
      </c>
      <c r="L10" t="s">
        <v>16</v>
      </c>
      <c r="M10" t="s">
        <v>6</v>
      </c>
      <c r="N10" s="46">
        <v>699</v>
      </c>
      <c r="O10" s="47">
        <v>89663.200000000012</v>
      </c>
      <c r="P10" s="11">
        <v>506</v>
      </c>
      <c r="Q10" s="11">
        <v>73360.590000000011</v>
      </c>
      <c r="R10" s="46">
        <v>217</v>
      </c>
      <c r="S10" s="47">
        <v>15663.560000000001</v>
      </c>
      <c r="T10" s="46">
        <v>1422</v>
      </c>
      <c r="U10" s="47">
        <v>178687.35000000003</v>
      </c>
    </row>
    <row r="11" spans="1:21" x14ac:dyDescent="0.25">
      <c r="A11" s="1">
        <v>44204</v>
      </c>
      <c r="B11">
        <v>10399</v>
      </c>
      <c r="C11" t="s">
        <v>13</v>
      </c>
      <c r="G11">
        <v>17</v>
      </c>
      <c r="H11">
        <v>1765.6</v>
      </c>
      <c r="I11">
        <v>17</v>
      </c>
      <c r="J11">
        <v>1765.6</v>
      </c>
      <c r="L11" t="s">
        <v>11</v>
      </c>
      <c r="M11" t="s">
        <v>6</v>
      </c>
      <c r="N11" s="46">
        <v>699</v>
      </c>
      <c r="O11" s="47">
        <v>95850.359999999986</v>
      </c>
      <c r="P11" s="11">
        <v>487</v>
      </c>
      <c r="Q11" s="11">
        <v>55787.970000000008</v>
      </c>
      <c r="R11" s="46">
        <v>302</v>
      </c>
      <c r="S11" s="47">
        <v>30861.760000000002</v>
      </c>
      <c r="T11" s="46">
        <v>1488</v>
      </c>
      <c r="U11" s="47">
        <v>182500.09</v>
      </c>
    </row>
    <row r="12" spans="1:21" x14ac:dyDescent="0.25">
      <c r="A12" s="1">
        <v>44204</v>
      </c>
      <c r="B12">
        <v>10404</v>
      </c>
      <c r="C12" t="s">
        <v>7</v>
      </c>
      <c r="G12">
        <v>7</v>
      </c>
      <c r="H12">
        <v>1591.25</v>
      </c>
      <c r="I12">
        <v>7</v>
      </c>
      <c r="J12">
        <v>1591.25</v>
      </c>
      <c r="L12" t="s">
        <v>7</v>
      </c>
      <c r="M12" t="s">
        <v>6</v>
      </c>
      <c r="N12" s="46">
        <v>539</v>
      </c>
      <c r="O12" s="47">
        <v>71168.14</v>
      </c>
      <c r="P12" s="11">
        <v>473</v>
      </c>
      <c r="Q12" s="11">
        <v>73524.179999999993</v>
      </c>
      <c r="R12" s="46">
        <v>170</v>
      </c>
      <c r="S12" s="47">
        <v>17811.46</v>
      </c>
      <c r="T12" s="46">
        <v>1182</v>
      </c>
      <c r="U12" s="47">
        <v>162503.78</v>
      </c>
    </row>
    <row r="13" spans="1:21" x14ac:dyDescent="0.25">
      <c r="A13" s="1">
        <v>44205</v>
      </c>
      <c r="B13">
        <v>10398</v>
      </c>
      <c r="C13" t="s">
        <v>7</v>
      </c>
      <c r="G13">
        <v>11</v>
      </c>
      <c r="H13">
        <v>2505.6</v>
      </c>
      <c r="I13">
        <v>11</v>
      </c>
      <c r="J13">
        <v>2505.6</v>
      </c>
      <c r="L13" t="s">
        <v>12</v>
      </c>
      <c r="M13" t="s">
        <v>8</v>
      </c>
      <c r="N13" s="46">
        <v>397</v>
      </c>
      <c r="O13" s="47">
        <v>40826.370000000003</v>
      </c>
      <c r="P13" s="11">
        <v>276</v>
      </c>
      <c r="Q13" s="11">
        <v>17181.580000000002</v>
      </c>
      <c r="R13" s="46">
        <v>202</v>
      </c>
      <c r="S13" s="47">
        <v>14519.679999999998</v>
      </c>
      <c r="T13" s="46">
        <v>875</v>
      </c>
      <c r="U13" s="47">
        <v>72527.63</v>
      </c>
    </row>
    <row r="14" spans="1:21" x14ac:dyDescent="0.25">
      <c r="A14" s="1">
        <v>44205</v>
      </c>
      <c r="B14">
        <v>10403</v>
      </c>
      <c r="C14" t="s">
        <v>14</v>
      </c>
      <c r="E14">
        <v>18</v>
      </c>
      <c r="F14">
        <v>855.01</v>
      </c>
      <c r="I14">
        <v>18</v>
      </c>
      <c r="J14">
        <v>855.01</v>
      </c>
      <c r="L14" t="s">
        <v>9</v>
      </c>
      <c r="M14" t="s">
        <v>8</v>
      </c>
      <c r="N14" s="46">
        <v>209</v>
      </c>
      <c r="O14" s="47">
        <v>31433.16</v>
      </c>
      <c r="P14" s="11">
        <v>143</v>
      </c>
      <c r="Q14" s="11">
        <v>19691.89</v>
      </c>
      <c r="R14" s="46">
        <v>135</v>
      </c>
      <c r="S14" s="47">
        <v>17667.2</v>
      </c>
      <c r="T14" s="46">
        <v>487</v>
      </c>
      <c r="U14" s="47">
        <v>68792.25</v>
      </c>
    </row>
    <row r="15" spans="1:21" x14ac:dyDescent="0.25">
      <c r="A15" s="1">
        <v>44206</v>
      </c>
      <c r="B15">
        <v>10401</v>
      </c>
      <c r="C15" t="s">
        <v>11</v>
      </c>
      <c r="G15">
        <v>7</v>
      </c>
      <c r="H15">
        <v>3868.6</v>
      </c>
      <c r="I15">
        <v>7</v>
      </c>
      <c r="J15">
        <v>3868.6</v>
      </c>
      <c r="L15" s="7" t="s">
        <v>15</v>
      </c>
      <c r="M15" s="7" t="s">
        <v>8</v>
      </c>
      <c r="N15" s="48">
        <v>422</v>
      </c>
      <c r="O15" s="49">
        <v>59827.19</v>
      </c>
      <c r="P15" s="41">
        <v>268</v>
      </c>
      <c r="Q15" s="41">
        <v>41903.64</v>
      </c>
      <c r="R15" s="48">
        <v>131</v>
      </c>
      <c r="S15" s="49">
        <v>15232.160000000002</v>
      </c>
      <c r="T15" s="48">
        <v>821</v>
      </c>
      <c r="U15" s="49">
        <v>116962.99</v>
      </c>
    </row>
    <row r="16" spans="1:21" x14ac:dyDescent="0.25">
      <c r="A16" s="1">
        <v>44206</v>
      </c>
      <c r="B16">
        <v>10402</v>
      </c>
      <c r="C16" t="s">
        <v>10</v>
      </c>
      <c r="G16">
        <v>11</v>
      </c>
      <c r="H16">
        <v>2713.5</v>
      </c>
      <c r="I16">
        <v>11</v>
      </c>
      <c r="J16">
        <v>2713.5</v>
      </c>
      <c r="L16" t="s">
        <v>17</v>
      </c>
      <c r="N16" s="46">
        <v>5014</v>
      </c>
      <c r="O16" s="47">
        <v>609190.76</v>
      </c>
      <c r="P16" s="11">
        <v>3348</v>
      </c>
      <c r="Q16" s="11">
        <v>425820.10000000003</v>
      </c>
      <c r="R16" s="46">
        <v>1859</v>
      </c>
      <c r="S16" s="47">
        <v>193316.54</v>
      </c>
      <c r="T16" s="46">
        <v>10221</v>
      </c>
      <c r="U16" s="47">
        <v>1228327.4000000001</v>
      </c>
    </row>
    <row r="17" spans="1:10" x14ac:dyDescent="0.25">
      <c r="A17" s="1">
        <v>44209</v>
      </c>
      <c r="B17">
        <v>10406</v>
      </c>
      <c r="C17" t="s">
        <v>15</v>
      </c>
      <c r="E17">
        <v>15</v>
      </c>
      <c r="F17">
        <v>1830.78</v>
      </c>
      <c r="I17">
        <v>15</v>
      </c>
      <c r="J17">
        <v>1830.78</v>
      </c>
    </row>
    <row r="18" spans="1:10" x14ac:dyDescent="0.25">
      <c r="A18" s="1">
        <v>44210</v>
      </c>
      <c r="B18">
        <v>10408</v>
      </c>
      <c r="C18" t="s">
        <v>13</v>
      </c>
      <c r="G18">
        <v>10</v>
      </c>
      <c r="H18">
        <v>1622.4</v>
      </c>
      <c r="I18">
        <v>10</v>
      </c>
      <c r="J18">
        <v>1622.4</v>
      </c>
    </row>
    <row r="19" spans="1:10" x14ac:dyDescent="0.25">
      <c r="A19" s="1">
        <v>44210</v>
      </c>
      <c r="B19">
        <v>10409</v>
      </c>
      <c r="C19" t="s">
        <v>16</v>
      </c>
      <c r="E19">
        <v>19</v>
      </c>
      <c r="F19">
        <v>319.2</v>
      </c>
      <c r="I19">
        <v>19</v>
      </c>
      <c r="J19">
        <v>319.2</v>
      </c>
    </row>
    <row r="20" spans="1:10" x14ac:dyDescent="0.25">
      <c r="A20" s="1">
        <v>44211</v>
      </c>
      <c r="B20">
        <v>10410</v>
      </c>
      <c r="C20" t="s">
        <v>16</v>
      </c>
      <c r="G20">
        <v>16</v>
      </c>
      <c r="H20">
        <v>802</v>
      </c>
      <c r="I20">
        <v>16</v>
      </c>
      <c r="J20">
        <v>802</v>
      </c>
    </row>
    <row r="21" spans="1:10" x14ac:dyDescent="0.25">
      <c r="A21" s="1">
        <v>44211</v>
      </c>
      <c r="B21">
        <v>10412</v>
      </c>
      <c r="C21" t="s">
        <v>13</v>
      </c>
      <c r="G21">
        <v>8</v>
      </c>
      <c r="H21">
        <v>334.8</v>
      </c>
      <c r="I21">
        <v>8</v>
      </c>
      <c r="J21">
        <v>334.8</v>
      </c>
    </row>
    <row r="22" spans="1:10" x14ac:dyDescent="0.25">
      <c r="A22" s="1">
        <v>44212</v>
      </c>
      <c r="B22">
        <v>10380</v>
      </c>
      <c r="C22" t="s">
        <v>13</v>
      </c>
      <c r="G22">
        <v>8</v>
      </c>
      <c r="H22">
        <v>1313.82</v>
      </c>
      <c r="I22">
        <v>8</v>
      </c>
      <c r="J22">
        <v>1313.82</v>
      </c>
    </row>
    <row r="23" spans="1:10" x14ac:dyDescent="0.25">
      <c r="A23" s="1">
        <v>44212</v>
      </c>
      <c r="B23">
        <v>10400</v>
      </c>
      <c r="C23" t="s">
        <v>11</v>
      </c>
      <c r="G23">
        <v>18</v>
      </c>
      <c r="H23">
        <v>3063</v>
      </c>
      <c r="I23">
        <v>18</v>
      </c>
      <c r="J23">
        <v>3063</v>
      </c>
    </row>
    <row r="24" spans="1:10" x14ac:dyDescent="0.25">
      <c r="A24" s="1">
        <v>44212</v>
      </c>
      <c r="B24">
        <v>10413</v>
      </c>
      <c r="C24" t="s">
        <v>16</v>
      </c>
      <c r="G24">
        <v>8</v>
      </c>
      <c r="H24">
        <v>2123.1999999999998</v>
      </c>
      <c r="I24">
        <v>8</v>
      </c>
      <c r="J24">
        <v>2123.1999999999998</v>
      </c>
    </row>
    <row r="25" spans="1:10" x14ac:dyDescent="0.25">
      <c r="A25" s="1">
        <v>44213</v>
      </c>
      <c r="B25">
        <v>10414</v>
      </c>
      <c r="C25" t="s">
        <v>7</v>
      </c>
      <c r="G25">
        <v>13</v>
      </c>
      <c r="H25">
        <v>224.83</v>
      </c>
      <c r="I25">
        <v>13</v>
      </c>
      <c r="J25">
        <v>224.83</v>
      </c>
    </row>
    <row r="26" spans="1:10" x14ac:dyDescent="0.25">
      <c r="A26" s="1">
        <v>44217</v>
      </c>
      <c r="B26">
        <v>10411</v>
      </c>
      <c r="C26" t="s">
        <v>10</v>
      </c>
      <c r="E26">
        <v>14</v>
      </c>
      <c r="F26">
        <v>966.8</v>
      </c>
      <c r="I26">
        <v>14</v>
      </c>
      <c r="J26">
        <v>966.8</v>
      </c>
    </row>
    <row r="27" spans="1:10" x14ac:dyDescent="0.25">
      <c r="A27" s="1">
        <v>44218</v>
      </c>
      <c r="B27">
        <v>10405</v>
      </c>
      <c r="C27" t="s">
        <v>11</v>
      </c>
      <c r="G27">
        <v>14</v>
      </c>
      <c r="H27">
        <v>400</v>
      </c>
      <c r="I27">
        <v>14</v>
      </c>
      <c r="J27">
        <v>400</v>
      </c>
    </row>
    <row r="28" spans="1:10" x14ac:dyDescent="0.25">
      <c r="A28" s="1">
        <v>44220</v>
      </c>
      <c r="B28">
        <v>10415</v>
      </c>
      <c r="C28" t="s">
        <v>16</v>
      </c>
      <c r="E28">
        <v>18</v>
      </c>
      <c r="F28">
        <v>102.4</v>
      </c>
      <c r="I28">
        <v>18</v>
      </c>
      <c r="J28">
        <v>102.4</v>
      </c>
    </row>
    <row r="29" spans="1:10" x14ac:dyDescent="0.25">
      <c r="A29" s="1">
        <v>44220</v>
      </c>
      <c r="B29">
        <v>10418</v>
      </c>
      <c r="C29" t="s">
        <v>14</v>
      </c>
      <c r="G29">
        <v>14</v>
      </c>
      <c r="H29">
        <v>1814.8</v>
      </c>
      <c r="I29">
        <v>14</v>
      </c>
      <c r="J29">
        <v>1814.8</v>
      </c>
    </row>
    <row r="30" spans="1:10" x14ac:dyDescent="0.25">
      <c r="A30" s="1">
        <v>44223</v>
      </c>
      <c r="B30">
        <v>10416</v>
      </c>
      <c r="C30" t="s">
        <v>13</v>
      </c>
      <c r="G30">
        <v>9</v>
      </c>
      <c r="H30">
        <v>720</v>
      </c>
      <c r="I30">
        <v>9</v>
      </c>
      <c r="J30">
        <v>720</v>
      </c>
    </row>
    <row r="31" spans="1:10" x14ac:dyDescent="0.25">
      <c r="A31" s="1">
        <v>44223</v>
      </c>
      <c r="B31">
        <v>10420</v>
      </c>
      <c r="C31" t="s">
        <v>16</v>
      </c>
      <c r="G31">
        <v>8</v>
      </c>
      <c r="H31">
        <v>1707.84</v>
      </c>
      <c r="I31">
        <v>8</v>
      </c>
      <c r="J31">
        <v>1707.84</v>
      </c>
    </row>
    <row r="32" spans="1:10" x14ac:dyDescent="0.25">
      <c r="A32" s="1">
        <v>44223</v>
      </c>
      <c r="B32">
        <v>10421</v>
      </c>
      <c r="C32" t="s">
        <v>13</v>
      </c>
      <c r="G32">
        <v>17</v>
      </c>
      <c r="H32">
        <v>1194.27</v>
      </c>
      <c r="I32">
        <v>17</v>
      </c>
      <c r="J32">
        <v>1194.27</v>
      </c>
    </row>
    <row r="33" spans="1:10" x14ac:dyDescent="0.25">
      <c r="A33" s="1">
        <v>44223</v>
      </c>
      <c r="B33">
        <v>10424</v>
      </c>
      <c r="C33" t="s">
        <v>15</v>
      </c>
      <c r="E33">
        <v>8</v>
      </c>
      <c r="F33">
        <v>9194.56</v>
      </c>
      <c r="I33">
        <v>8</v>
      </c>
      <c r="J33">
        <v>9194.56</v>
      </c>
    </row>
    <row r="34" spans="1:10" x14ac:dyDescent="0.25">
      <c r="A34" s="1">
        <v>44224</v>
      </c>
      <c r="B34">
        <v>10417</v>
      </c>
      <c r="C34" t="s">
        <v>14</v>
      </c>
      <c r="G34">
        <v>11</v>
      </c>
      <c r="H34">
        <v>11188.4</v>
      </c>
      <c r="I34">
        <v>11</v>
      </c>
      <c r="J34">
        <v>11188.4</v>
      </c>
    </row>
    <row r="35" spans="1:10" x14ac:dyDescent="0.25">
      <c r="A35" s="1">
        <v>44226</v>
      </c>
      <c r="B35">
        <v>10407</v>
      </c>
      <c r="C35" t="s">
        <v>7</v>
      </c>
      <c r="G35">
        <v>14</v>
      </c>
      <c r="H35">
        <v>1194</v>
      </c>
      <c r="I35">
        <v>14</v>
      </c>
      <c r="J35">
        <v>1194</v>
      </c>
    </row>
    <row r="36" spans="1:10" x14ac:dyDescent="0.25">
      <c r="A36" s="1">
        <v>44226</v>
      </c>
      <c r="B36">
        <v>10419</v>
      </c>
      <c r="C36" t="s">
        <v>14</v>
      </c>
      <c r="G36">
        <v>13</v>
      </c>
      <c r="H36">
        <v>2097.6</v>
      </c>
      <c r="I36">
        <v>13</v>
      </c>
      <c r="J36">
        <v>2097.6</v>
      </c>
    </row>
    <row r="37" spans="1:10" x14ac:dyDescent="0.25">
      <c r="A37" s="1">
        <v>44227</v>
      </c>
      <c r="B37">
        <v>10422</v>
      </c>
      <c r="C37" t="s">
        <v>7</v>
      </c>
      <c r="G37">
        <v>10</v>
      </c>
      <c r="H37">
        <v>49.8</v>
      </c>
      <c r="I37">
        <v>10</v>
      </c>
      <c r="J37">
        <v>49.8</v>
      </c>
    </row>
    <row r="38" spans="1:10" x14ac:dyDescent="0.25">
      <c r="A38" s="1">
        <v>44230</v>
      </c>
      <c r="B38">
        <v>10430</v>
      </c>
      <c r="C38" t="s">
        <v>14</v>
      </c>
      <c r="G38">
        <v>13</v>
      </c>
      <c r="H38">
        <v>4899.2</v>
      </c>
      <c r="I38">
        <v>13</v>
      </c>
      <c r="J38">
        <v>4899.2</v>
      </c>
    </row>
    <row r="39" spans="1:10" x14ac:dyDescent="0.25">
      <c r="A39" s="1">
        <v>44231</v>
      </c>
      <c r="B39">
        <v>10428</v>
      </c>
      <c r="C39" t="s">
        <v>15</v>
      </c>
      <c r="E39">
        <v>11</v>
      </c>
      <c r="F39">
        <v>192</v>
      </c>
      <c r="I39">
        <v>11</v>
      </c>
      <c r="J39">
        <v>192</v>
      </c>
    </row>
    <row r="40" spans="1:10" x14ac:dyDescent="0.25">
      <c r="A40" s="1">
        <v>44233</v>
      </c>
      <c r="B40">
        <v>10426</v>
      </c>
      <c r="C40" t="s">
        <v>14</v>
      </c>
      <c r="G40">
        <v>11</v>
      </c>
      <c r="H40">
        <v>338.2</v>
      </c>
      <c r="I40">
        <v>11</v>
      </c>
      <c r="J40">
        <v>338.2</v>
      </c>
    </row>
    <row r="41" spans="1:10" x14ac:dyDescent="0.25">
      <c r="A41" s="1">
        <v>44234</v>
      </c>
      <c r="B41">
        <v>10429</v>
      </c>
      <c r="C41" t="s">
        <v>16</v>
      </c>
      <c r="G41">
        <v>12</v>
      </c>
      <c r="H41">
        <v>1441.37</v>
      </c>
      <c r="I41">
        <v>12</v>
      </c>
      <c r="J41">
        <v>1441.37</v>
      </c>
    </row>
    <row r="42" spans="1:10" x14ac:dyDescent="0.25">
      <c r="A42" s="1">
        <v>44234</v>
      </c>
      <c r="B42">
        <v>10431</v>
      </c>
      <c r="C42" t="s">
        <v>14</v>
      </c>
      <c r="G42">
        <v>13</v>
      </c>
      <c r="H42">
        <v>1892.25</v>
      </c>
      <c r="I42">
        <v>13</v>
      </c>
      <c r="J42">
        <v>1892.25</v>
      </c>
    </row>
    <row r="43" spans="1:10" x14ac:dyDescent="0.25">
      <c r="A43" s="1">
        <v>44234</v>
      </c>
      <c r="B43">
        <v>10432</v>
      </c>
      <c r="C43" t="s">
        <v>16</v>
      </c>
      <c r="G43">
        <v>9</v>
      </c>
      <c r="H43">
        <v>485</v>
      </c>
      <c r="I43">
        <v>9</v>
      </c>
      <c r="J43">
        <v>485</v>
      </c>
    </row>
    <row r="44" spans="1:10" x14ac:dyDescent="0.25">
      <c r="A44" s="1">
        <v>44234</v>
      </c>
      <c r="B44">
        <v>10435</v>
      </c>
      <c r="C44" t="s">
        <v>13</v>
      </c>
      <c r="G44">
        <v>9</v>
      </c>
      <c r="H44">
        <v>631.6</v>
      </c>
      <c r="I44">
        <v>9</v>
      </c>
      <c r="J44">
        <v>631.6</v>
      </c>
    </row>
    <row r="45" spans="1:10" x14ac:dyDescent="0.25">
      <c r="A45" s="1">
        <v>44237</v>
      </c>
      <c r="B45">
        <v>10439</v>
      </c>
      <c r="C45" t="s">
        <v>12</v>
      </c>
      <c r="E45">
        <v>12</v>
      </c>
      <c r="F45">
        <v>1078</v>
      </c>
      <c r="I45">
        <v>12</v>
      </c>
      <c r="J45">
        <v>1078</v>
      </c>
    </row>
    <row r="46" spans="1:10" x14ac:dyDescent="0.25">
      <c r="A46" s="1">
        <v>44238</v>
      </c>
      <c r="B46">
        <v>10436</v>
      </c>
      <c r="C46" t="s">
        <v>16</v>
      </c>
      <c r="E46">
        <v>12</v>
      </c>
      <c r="F46">
        <v>1994.52</v>
      </c>
      <c r="I46">
        <v>12</v>
      </c>
      <c r="J46">
        <v>1994.52</v>
      </c>
    </row>
    <row r="47" spans="1:10" x14ac:dyDescent="0.25">
      <c r="A47" s="1">
        <v>44239</v>
      </c>
      <c r="B47">
        <v>10437</v>
      </c>
      <c r="C47" t="s">
        <v>13</v>
      </c>
      <c r="G47">
        <v>8</v>
      </c>
      <c r="H47">
        <v>393</v>
      </c>
      <c r="I47">
        <v>8</v>
      </c>
      <c r="J47">
        <v>393</v>
      </c>
    </row>
    <row r="48" spans="1:10" x14ac:dyDescent="0.25">
      <c r="A48" s="1">
        <v>44240</v>
      </c>
      <c r="B48">
        <v>10434</v>
      </c>
      <c r="C48" t="s">
        <v>16</v>
      </c>
      <c r="G48">
        <v>7</v>
      </c>
      <c r="H48">
        <v>321.12</v>
      </c>
      <c r="I48">
        <v>7</v>
      </c>
      <c r="J48">
        <v>321.12</v>
      </c>
    </row>
    <row r="49" spans="1:10" x14ac:dyDescent="0.25">
      <c r="A49" s="1">
        <v>44241</v>
      </c>
      <c r="B49">
        <v>10425</v>
      </c>
      <c r="C49" t="s">
        <v>12</v>
      </c>
      <c r="E49">
        <v>10</v>
      </c>
      <c r="F49">
        <v>360</v>
      </c>
      <c r="I49">
        <v>10</v>
      </c>
      <c r="J49">
        <v>360</v>
      </c>
    </row>
    <row r="50" spans="1:10" x14ac:dyDescent="0.25">
      <c r="A50" s="1">
        <v>44241</v>
      </c>
      <c r="B50">
        <v>10438</v>
      </c>
      <c r="C50" t="s">
        <v>16</v>
      </c>
      <c r="G50">
        <v>18</v>
      </c>
      <c r="H50">
        <v>454</v>
      </c>
      <c r="I50">
        <v>18</v>
      </c>
      <c r="J50">
        <v>454</v>
      </c>
    </row>
    <row r="51" spans="1:10" x14ac:dyDescent="0.25">
      <c r="A51" s="1">
        <v>44241</v>
      </c>
      <c r="B51">
        <v>10443</v>
      </c>
      <c r="C51" t="s">
        <v>13</v>
      </c>
      <c r="G51">
        <v>7</v>
      </c>
      <c r="H51">
        <v>517.44000000000005</v>
      </c>
      <c r="I51">
        <v>7</v>
      </c>
      <c r="J51">
        <v>517.44000000000005</v>
      </c>
    </row>
    <row r="52" spans="1:10" x14ac:dyDescent="0.25">
      <c r="A52" s="1">
        <v>44245</v>
      </c>
      <c r="B52">
        <v>10442</v>
      </c>
      <c r="C52" t="s">
        <v>16</v>
      </c>
      <c r="G52">
        <v>19</v>
      </c>
      <c r="H52">
        <v>1792</v>
      </c>
      <c r="I52">
        <v>19</v>
      </c>
      <c r="J52">
        <v>1792</v>
      </c>
    </row>
    <row r="53" spans="1:10" x14ac:dyDescent="0.25">
      <c r="A53" s="1">
        <v>44246</v>
      </c>
      <c r="B53">
        <v>10446</v>
      </c>
      <c r="C53" t="s">
        <v>12</v>
      </c>
      <c r="E53">
        <v>18</v>
      </c>
      <c r="F53">
        <v>246.24</v>
      </c>
      <c r="I53">
        <v>18</v>
      </c>
      <c r="J53">
        <v>246.24</v>
      </c>
    </row>
    <row r="54" spans="1:10" x14ac:dyDescent="0.25">
      <c r="A54" s="1">
        <v>44247</v>
      </c>
      <c r="B54">
        <v>10445</v>
      </c>
      <c r="C54" t="s">
        <v>16</v>
      </c>
      <c r="E54">
        <v>17</v>
      </c>
      <c r="F54">
        <v>174.9</v>
      </c>
      <c r="I54">
        <v>17</v>
      </c>
      <c r="J54">
        <v>174.9</v>
      </c>
    </row>
    <row r="55" spans="1:10" x14ac:dyDescent="0.25">
      <c r="A55" s="1">
        <v>44248</v>
      </c>
      <c r="B55">
        <v>10444</v>
      </c>
      <c r="C55" t="s">
        <v>16</v>
      </c>
      <c r="G55">
        <v>19</v>
      </c>
      <c r="H55">
        <v>1031.7</v>
      </c>
      <c r="I55">
        <v>19</v>
      </c>
      <c r="J55">
        <v>1031.7</v>
      </c>
    </row>
    <row r="56" spans="1:10" x14ac:dyDescent="0.25">
      <c r="A56" s="1">
        <v>44251</v>
      </c>
      <c r="B56">
        <v>10423</v>
      </c>
      <c r="C56" t="s">
        <v>12</v>
      </c>
      <c r="E56">
        <v>7</v>
      </c>
      <c r="F56">
        <v>1020</v>
      </c>
      <c r="I56">
        <v>7</v>
      </c>
      <c r="J56">
        <v>1020</v>
      </c>
    </row>
    <row r="57" spans="1:10" x14ac:dyDescent="0.25">
      <c r="A57" s="1">
        <v>44251</v>
      </c>
      <c r="B57">
        <v>10448</v>
      </c>
      <c r="C57" t="s">
        <v>14</v>
      </c>
      <c r="G57">
        <v>17</v>
      </c>
      <c r="H57">
        <v>443.4</v>
      </c>
      <c r="I57">
        <v>17</v>
      </c>
      <c r="J57">
        <v>443.4</v>
      </c>
    </row>
    <row r="58" spans="1:10" x14ac:dyDescent="0.25">
      <c r="A58" s="1">
        <v>44252</v>
      </c>
      <c r="B58">
        <v>10454</v>
      </c>
      <c r="C58" t="s">
        <v>14</v>
      </c>
      <c r="E58">
        <v>19</v>
      </c>
      <c r="F58">
        <v>331.2</v>
      </c>
      <c r="I58">
        <v>19</v>
      </c>
      <c r="J58">
        <v>331.2</v>
      </c>
    </row>
    <row r="59" spans="1:10" x14ac:dyDescent="0.25">
      <c r="A59" s="1">
        <v>44253</v>
      </c>
      <c r="B59">
        <v>10452</v>
      </c>
      <c r="C59" t="s">
        <v>10</v>
      </c>
      <c r="G59">
        <v>16</v>
      </c>
      <c r="H59">
        <v>2018.5</v>
      </c>
      <c r="I59">
        <v>16</v>
      </c>
      <c r="J59">
        <v>2018.5</v>
      </c>
    </row>
    <row r="60" spans="1:10" x14ac:dyDescent="0.25">
      <c r="A60" s="1">
        <v>44253</v>
      </c>
      <c r="B60">
        <v>10453</v>
      </c>
      <c r="C60" t="s">
        <v>11</v>
      </c>
      <c r="G60">
        <v>13</v>
      </c>
      <c r="H60">
        <v>407.7</v>
      </c>
      <c r="I60">
        <v>13</v>
      </c>
      <c r="J60">
        <v>407.7</v>
      </c>
    </row>
    <row r="61" spans="1:10" x14ac:dyDescent="0.25">
      <c r="A61" s="1">
        <v>44254</v>
      </c>
      <c r="B61">
        <v>10449</v>
      </c>
      <c r="C61" t="s">
        <v>16</v>
      </c>
      <c r="G61">
        <v>17</v>
      </c>
      <c r="H61">
        <v>1838.2</v>
      </c>
      <c r="I61">
        <v>17</v>
      </c>
      <c r="J61">
        <v>1838.2</v>
      </c>
    </row>
    <row r="62" spans="1:10" x14ac:dyDescent="0.25">
      <c r="A62" s="1">
        <v>44255</v>
      </c>
      <c r="B62">
        <v>10440</v>
      </c>
      <c r="C62" t="s">
        <v>14</v>
      </c>
      <c r="G62">
        <v>7</v>
      </c>
      <c r="H62">
        <v>4924.13</v>
      </c>
      <c r="I62">
        <v>7</v>
      </c>
      <c r="J62">
        <v>4924.13</v>
      </c>
    </row>
    <row r="63" spans="1:10" x14ac:dyDescent="0.25">
      <c r="A63" s="1">
        <v>44255</v>
      </c>
      <c r="B63">
        <v>10456</v>
      </c>
      <c r="C63" t="s">
        <v>13</v>
      </c>
      <c r="G63">
        <v>14</v>
      </c>
      <c r="H63">
        <v>557.6</v>
      </c>
      <c r="I63">
        <v>14</v>
      </c>
      <c r="J63">
        <v>557.6</v>
      </c>
    </row>
    <row r="64" spans="1:10" x14ac:dyDescent="0.25">
      <c r="A64" s="1">
        <v>44255</v>
      </c>
      <c r="B64">
        <v>10459</v>
      </c>
      <c r="C64" t="s">
        <v>14</v>
      </c>
      <c r="G64">
        <v>11</v>
      </c>
      <c r="H64">
        <v>1659.2</v>
      </c>
      <c r="I64">
        <v>11</v>
      </c>
      <c r="J64">
        <v>1659.2</v>
      </c>
    </row>
    <row r="65" spans="1:10" x14ac:dyDescent="0.25">
      <c r="A65" s="1">
        <v>44258</v>
      </c>
      <c r="B65">
        <v>10427</v>
      </c>
      <c r="C65" t="s">
        <v>14</v>
      </c>
      <c r="G65">
        <v>12</v>
      </c>
      <c r="H65">
        <v>651</v>
      </c>
      <c r="I65">
        <v>12</v>
      </c>
      <c r="J65">
        <v>651</v>
      </c>
    </row>
    <row r="66" spans="1:10" x14ac:dyDescent="0.25">
      <c r="A66" s="1">
        <v>44258</v>
      </c>
      <c r="B66">
        <v>10455</v>
      </c>
      <c r="C66" t="s">
        <v>13</v>
      </c>
      <c r="G66">
        <v>16</v>
      </c>
      <c r="H66">
        <v>2684</v>
      </c>
      <c r="I66">
        <v>16</v>
      </c>
      <c r="J66">
        <v>2684</v>
      </c>
    </row>
    <row r="67" spans="1:10" x14ac:dyDescent="0.25">
      <c r="A67" s="1">
        <v>44258</v>
      </c>
      <c r="B67">
        <v>10457</v>
      </c>
      <c r="C67" t="s">
        <v>7</v>
      </c>
      <c r="G67">
        <v>13</v>
      </c>
      <c r="H67">
        <v>1584</v>
      </c>
      <c r="I67">
        <v>13</v>
      </c>
      <c r="J67">
        <v>1584</v>
      </c>
    </row>
    <row r="68" spans="1:10" x14ac:dyDescent="0.25">
      <c r="A68" s="1">
        <v>44258</v>
      </c>
      <c r="B68">
        <v>10460</v>
      </c>
      <c r="C68" t="s">
        <v>13</v>
      </c>
      <c r="G68">
        <v>13</v>
      </c>
      <c r="H68">
        <v>176.1</v>
      </c>
      <c r="I68">
        <v>13</v>
      </c>
      <c r="J68">
        <v>176.1</v>
      </c>
    </row>
    <row r="69" spans="1:10" x14ac:dyDescent="0.25">
      <c r="A69" s="1">
        <v>44259</v>
      </c>
      <c r="B69">
        <v>10433</v>
      </c>
      <c r="C69" t="s">
        <v>16</v>
      </c>
      <c r="G69">
        <v>10</v>
      </c>
      <c r="H69">
        <v>851.2</v>
      </c>
      <c r="I69">
        <v>10</v>
      </c>
      <c r="J69">
        <v>851.2</v>
      </c>
    </row>
    <row r="70" spans="1:10" x14ac:dyDescent="0.25">
      <c r="A70" s="1">
        <v>44259</v>
      </c>
      <c r="B70">
        <v>10458</v>
      </c>
      <c r="C70" t="s">
        <v>15</v>
      </c>
      <c r="E70">
        <v>12</v>
      </c>
      <c r="F70">
        <v>3891</v>
      </c>
      <c r="I70">
        <v>12</v>
      </c>
      <c r="J70">
        <v>3891</v>
      </c>
    </row>
    <row r="71" spans="1:10" x14ac:dyDescent="0.25">
      <c r="A71" s="1">
        <v>44260</v>
      </c>
      <c r="B71">
        <v>10461</v>
      </c>
      <c r="C71" t="s">
        <v>11</v>
      </c>
      <c r="G71">
        <v>12</v>
      </c>
      <c r="H71">
        <v>1538.7</v>
      </c>
      <c r="I71">
        <v>12</v>
      </c>
      <c r="J71">
        <v>1538.7</v>
      </c>
    </row>
    <row r="72" spans="1:10" x14ac:dyDescent="0.25">
      <c r="A72" s="1">
        <v>44261</v>
      </c>
      <c r="B72">
        <v>10463</v>
      </c>
      <c r="C72" t="s">
        <v>9</v>
      </c>
      <c r="E72">
        <v>9</v>
      </c>
      <c r="F72">
        <v>713.3</v>
      </c>
      <c r="I72">
        <v>9</v>
      </c>
      <c r="J72">
        <v>713.3</v>
      </c>
    </row>
    <row r="73" spans="1:10" x14ac:dyDescent="0.25">
      <c r="A73" s="1">
        <v>44262</v>
      </c>
      <c r="B73">
        <v>10447</v>
      </c>
      <c r="C73" t="s">
        <v>14</v>
      </c>
      <c r="G73">
        <v>9</v>
      </c>
      <c r="H73">
        <v>914.4</v>
      </c>
      <c r="I73">
        <v>9</v>
      </c>
      <c r="J73">
        <v>914.4</v>
      </c>
    </row>
    <row r="74" spans="1:10" x14ac:dyDescent="0.25">
      <c r="A74" s="1">
        <v>44266</v>
      </c>
      <c r="B74">
        <v>10450</v>
      </c>
      <c r="C74" t="s">
        <v>13</v>
      </c>
      <c r="G74">
        <v>12</v>
      </c>
      <c r="H74">
        <v>425.12</v>
      </c>
      <c r="I74">
        <v>12</v>
      </c>
      <c r="J74">
        <v>425.12</v>
      </c>
    </row>
    <row r="75" spans="1:10" x14ac:dyDescent="0.25">
      <c r="A75" s="1">
        <v>44266</v>
      </c>
      <c r="B75">
        <v>10467</v>
      </c>
      <c r="C75" t="s">
        <v>13</v>
      </c>
      <c r="G75">
        <v>14</v>
      </c>
      <c r="H75">
        <v>235.2</v>
      </c>
      <c r="I75">
        <v>14</v>
      </c>
      <c r="J75">
        <v>235.2</v>
      </c>
    </row>
    <row r="76" spans="1:10" x14ac:dyDescent="0.25">
      <c r="A76" s="1">
        <v>44267</v>
      </c>
      <c r="B76">
        <v>10451</v>
      </c>
      <c r="C76" t="s">
        <v>14</v>
      </c>
      <c r="G76">
        <v>8</v>
      </c>
      <c r="H76">
        <v>3849.66</v>
      </c>
      <c r="I76">
        <v>8</v>
      </c>
      <c r="J76">
        <v>3849.66</v>
      </c>
    </row>
    <row r="77" spans="1:10" x14ac:dyDescent="0.25">
      <c r="A77" s="1">
        <v>44267</v>
      </c>
      <c r="B77">
        <v>10468</v>
      </c>
      <c r="C77" t="s">
        <v>16</v>
      </c>
      <c r="E77">
        <v>13</v>
      </c>
      <c r="F77">
        <v>717.6</v>
      </c>
      <c r="I77">
        <v>13</v>
      </c>
      <c r="J77">
        <v>717.6</v>
      </c>
    </row>
    <row r="78" spans="1:10" x14ac:dyDescent="0.25">
      <c r="A78" s="1">
        <v>44268</v>
      </c>
      <c r="B78">
        <v>10466</v>
      </c>
      <c r="C78" t="s">
        <v>14</v>
      </c>
      <c r="G78">
        <v>12</v>
      </c>
      <c r="H78">
        <v>216</v>
      </c>
      <c r="I78">
        <v>12</v>
      </c>
      <c r="J78">
        <v>216</v>
      </c>
    </row>
    <row r="79" spans="1:10" x14ac:dyDescent="0.25">
      <c r="A79" s="1">
        <v>44269</v>
      </c>
      <c r="B79">
        <v>10441</v>
      </c>
      <c r="C79" t="s">
        <v>16</v>
      </c>
      <c r="G79">
        <v>17</v>
      </c>
      <c r="H79">
        <v>1755</v>
      </c>
      <c r="I79">
        <v>17</v>
      </c>
      <c r="J79">
        <v>1755</v>
      </c>
    </row>
    <row r="80" spans="1:10" x14ac:dyDescent="0.25">
      <c r="A80" s="1">
        <v>44269</v>
      </c>
      <c r="B80">
        <v>10464</v>
      </c>
      <c r="C80" t="s">
        <v>14</v>
      </c>
      <c r="G80">
        <v>11</v>
      </c>
      <c r="H80">
        <v>1609.28</v>
      </c>
      <c r="I80">
        <v>11</v>
      </c>
      <c r="J80">
        <v>1609.28</v>
      </c>
    </row>
    <row r="81" spans="1:10" x14ac:dyDescent="0.25">
      <c r="A81" s="1">
        <v>44269</v>
      </c>
      <c r="B81">
        <v>10465</v>
      </c>
      <c r="C81" t="s">
        <v>11</v>
      </c>
      <c r="G81">
        <v>7</v>
      </c>
      <c r="H81">
        <v>2518</v>
      </c>
      <c r="I81">
        <v>7</v>
      </c>
      <c r="J81">
        <v>2518</v>
      </c>
    </row>
    <row r="82" spans="1:10" x14ac:dyDescent="0.25">
      <c r="A82" s="1">
        <v>44269</v>
      </c>
      <c r="B82">
        <v>10469</v>
      </c>
      <c r="C82" t="s">
        <v>11</v>
      </c>
      <c r="G82">
        <v>11</v>
      </c>
      <c r="H82">
        <v>956.67</v>
      </c>
      <c r="I82">
        <v>11</v>
      </c>
      <c r="J82">
        <v>956.67</v>
      </c>
    </row>
    <row r="83" spans="1:10" x14ac:dyDescent="0.25">
      <c r="A83" s="1">
        <v>44269</v>
      </c>
      <c r="B83">
        <v>10470</v>
      </c>
      <c r="C83" t="s">
        <v>14</v>
      </c>
      <c r="G83">
        <v>19</v>
      </c>
      <c r="H83">
        <v>1820.8</v>
      </c>
      <c r="I83">
        <v>19</v>
      </c>
      <c r="J83">
        <v>1820.8</v>
      </c>
    </row>
    <row r="84" spans="1:10" x14ac:dyDescent="0.25">
      <c r="A84" s="1">
        <v>44273</v>
      </c>
      <c r="B84">
        <v>10462</v>
      </c>
      <c r="C84" t="s">
        <v>7</v>
      </c>
      <c r="G84">
        <v>11</v>
      </c>
      <c r="H84">
        <v>156</v>
      </c>
      <c r="I84">
        <v>11</v>
      </c>
      <c r="J84">
        <v>156</v>
      </c>
    </row>
    <row r="85" spans="1:10" x14ac:dyDescent="0.25">
      <c r="A85" s="1">
        <v>44273</v>
      </c>
      <c r="B85">
        <v>10471</v>
      </c>
      <c r="C85" t="s">
        <v>7</v>
      </c>
      <c r="G85">
        <v>13</v>
      </c>
      <c r="H85">
        <v>1328</v>
      </c>
      <c r="I85">
        <v>13</v>
      </c>
      <c r="J85">
        <v>1328</v>
      </c>
    </row>
    <row r="86" spans="1:10" x14ac:dyDescent="0.25">
      <c r="A86" s="1">
        <v>44274</v>
      </c>
      <c r="B86">
        <v>10472</v>
      </c>
      <c r="C86" t="s">
        <v>13</v>
      </c>
      <c r="G86">
        <v>7</v>
      </c>
      <c r="H86">
        <v>1036.8</v>
      </c>
      <c r="I86">
        <v>7</v>
      </c>
      <c r="J86">
        <v>1036.8</v>
      </c>
    </row>
    <row r="87" spans="1:10" x14ac:dyDescent="0.25">
      <c r="A87" s="1">
        <v>44276</v>
      </c>
      <c r="B87">
        <v>10473</v>
      </c>
      <c r="C87" t="s">
        <v>11</v>
      </c>
      <c r="G87">
        <v>9</v>
      </c>
      <c r="H87">
        <v>230.4</v>
      </c>
      <c r="I87">
        <v>9</v>
      </c>
      <c r="J87">
        <v>230.4</v>
      </c>
    </row>
    <row r="88" spans="1:10" x14ac:dyDescent="0.25">
      <c r="A88" s="1">
        <v>44276</v>
      </c>
      <c r="B88">
        <v>10474</v>
      </c>
      <c r="C88" t="s">
        <v>9</v>
      </c>
      <c r="E88">
        <v>7</v>
      </c>
      <c r="F88">
        <v>1249.0999999999999</v>
      </c>
      <c r="I88">
        <v>7</v>
      </c>
      <c r="J88">
        <v>1249.0999999999999</v>
      </c>
    </row>
    <row r="89" spans="1:10" x14ac:dyDescent="0.25">
      <c r="A89" s="1">
        <v>44276</v>
      </c>
      <c r="B89">
        <v>10479</v>
      </c>
      <c r="C89" t="s">
        <v>16</v>
      </c>
      <c r="G89">
        <v>9</v>
      </c>
      <c r="H89">
        <v>10495.6</v>
      </c>
      <c r="I89">
        <v>9</v>
      </c>
      <c r="J89">
        <v>10495.6</v>
      </c>
    </row>
    <row r="90" spans="1:10" x14ac:dyDescent="0.25">
      <c r="A90" s="1">
        <v>44279</v>
      </c>
      <c r="B90">
        <v>10476</v>
      </c>
      <c r="C90" t="s">
        <v>13</v>
      </c>
      <c r="G90">
        <v>11</v>
      </c>
      <c r="H90">
        <v>180.48</v>
      </c>
      <c r="I90">
        <v>11</v>
      </c>
      <c r="J90">
        <v>180.48</v>
      </c>
    </row>
    <row r="91" spans="1:10" x14ac:dyDescent="0.25">
      <c r="A91" s="1">
        <v>44279</v>
      </c>
      <c r="B91">
        <v>10480</v>
      </c>
      <c r="C91" t="s">
        <v>12</v>
      </c>
      <c r="E91">
        <v>14</v>
      </c>
      <c r="F91">
        <v>756</v>
      </c>
      <c r="I91">
        <v>14</v>
      </c>
      <c r="J91">
        <v>756</v>
      </c>
    </row>
    <row r="92" spans="1:10" x14ac:dyDescent="0.25">
      <c r="A92" s="1">
        <v>44280</v>
      </c>
      <c r="B92">
        <v>10477</v>
      </c>
      <c r="C92" t="s">
        <v>9</v>
      </c>
      <c r="E92">
        <v>7</v>
      </c>
      <c r="F92">
        <v>558</v>
      </c>
      <c r="I92">
        <v>7</v>
      </c>
      <c r="J92">
        <v>558</v>
      </c>
    </row>
    <row r="93" spans="1:10" x14ac:dyDescent="0.25">
      <c r="A93" s="1">
        <v>44280</v>
      </c>
      <c r="B93">
        <v>10481</v>
      </c>
      <c r="C93" t="s">
        <v>13</v>
      </c>
      <c r="G93">
        <v>16</v>
      </c>
      <c r="H93">
        <v>1472</v>
      </c>
      <c r="I93">
        <v>16</v>
      </c>
      <c r="J93">
        <v>1472</v>
      </c>
    </row>
    <row r="94" spans="1:10" x14ac:dyDescent="0.25">
      <c r="A94" s="1">
        <v>44281</v>
      </c>
      <c r="B94">
        <v>10478</v>
      </c>
      <c r="C94" t="s">
        <v>7</v>
      </c>
      <c r="G94">
        <v>18</v>
      </c>
      <c r="H94">
        <v>471.2</v>
      </c>
      <c r="I94">
        <v>18</v>
      </c>
      <c r="J94">
        <v>471.2</v>
      </c>
    </row>
    <row r="95" spans="1:10" x14ac:dyDescent="0.25">
      <c r="A95" s="1">
        <v>44283</v>
      </c>
      <c r="B95">
        <v>10487</v>
      </c>
      <c r="C95" t="s">
        <v>7</v>
      </c>
      <c r="G95">
        <v>9</v>
      </c>
      <c r="H95">
        <v>889.7</v>
      </c>
      <c r="I95">
        <v>9</v>
      </c>
      <c r="J95">
        <v>889.7</v>
      </c>
    </row>
    <row r="96" spans="1:10" x14ac:dyDescent="0.25">
      <c r="A96" s="1">
        <v>44286</v>
      </c>
      <c r="B96">
        <v>10485</v>
      </c>
      <c r="C96" t="s">
        <v>14</v>
      </c>
      <c r="G96">
        <v>10</v>
      </c>
      <c r="H96">
        <v>1584</v>
      </c>
      <c r="I96">
        <v>10</v>
      </c>
      <c r="J96">
        <v>1584</v>
      </c>
    </row>
    <row r="97" spans="1:10" x14ac:dyDescent="0.25">
      <c r="A97" s="1">
        <v>44287</v>
      </c>
      <c r="B97">
        <v>10484</v>
      </c>
      <c r="C97" t="s">
        <v>16</v>
      </c>
      <c r="G97">
        <v>7</v>
      </c>
      <c r="H97">
        <v>386.2</v>
      </c>
      <c r="I97">
        <v>7</v>
      </c>
      <c r="J97">
        <v>386.2</v>
      </c>
    </row>
    <row r="98" spans="1:10" x14ac:dyDescent="0.25">
      <c r="A98" s="1">
        <v>44288</v>
      </c>
      <c r="B98">
        <v>10486</v>
      </c>
      <c r="C98" t="s">
        <v>11</v>
      </c>
      <c r="G98">
        <v>12</v>
      </c>
      <c r="H98">
        <v>1272</v>
      </c>
      <c r="I98">
        <v>12</v>
      </c>
      <c r="J98">
        <v>1272</v>
      </c>
    </row>
    <row r="99" spans="1:10" x14ac:dyDescent="0.25">
      <c r="A99" s="1">
        <v>44288</v>
      </c>
      <c r="B99">
        <v>10488</v>
      </c>
      <c r="C99" t="s">
        <v>10</v>
      </c>
      <c r="G99">
        <v>13</v>
      </c>
      <c r="H99">
        <v>1512</v>
      </c>
      <c r="I99">
        <v>13</v>
      </c>
      <c r="J99">
        <v>1512</v>
      </c>
    </row>
    <row r="100" spans="1:10" x14ac:dyDescent="0.25">
      <c r="A100" s="1">
        <v>44289</v>
      </c>
      <c r="B100">
        <v>10490</v>
      </c>
      <c r="C100" t="s">
        <v>15</v>
      </c>
      <c r="E100">
        <v>11</v>
      </c>
      <c r="F100">
        <v>3163.2</v>
      </c>
      <c r="I100">
        <v>11</v>
      </c>
      <c r="J100">
        <v>3163.2</v>
      </c>
    </row>
    <row r="101" spans="1:10" x14ac:dyDescent="0.25">
      <c r="A101" s="1">
        <v>44290</v>
      </c>
      <c r="B101">
        <v>10475</v>
      </c>
      <c r="C101" t="s">
        <v>10</v>
      </c>
      <c r="E101">
        <v>13</v>
      </c>
      <c r="F101">
        <v>1505.18</v>
      </c>
      <c r="I101">
        <v>13</v>
      </c>
      <c r="J101">
        <v>1505.18</v>
      </c>
    </row>
    <row r="102" spans="1:10" x14ac:dyDescent="0.25">
      <c r="A102" s="1">
        <v>44293</v>
      </c>
      <c r="B102">
        <v>10496</v>
      </c>
      <c r="C102" t="s">
        <v>15</v>
      </c>
      <c r="E102">
        <v>14</v>
      </c>
      <c r="F102">
        <v>190</v>
      </c>
      <c r="I102">
        <v>14</v>
      </c>
      <c r="J102">
        <v>190</v>
      </c>
    </row>
    <row r="103" spans="1:10" x14ac:dyDescent="0.25">
      <c r="A103" s="1">
        <v>44293</v>
      </c>
      <c r="B103">
        <v>10497</v>
      </c>
      <c r="C103" t="s">
        <v>15</v>
      </c>
      <c r="E103">
        <v>15</v>
      </c>
      <c r="F103">
        <v>1380.6</v>
      </c>
      <c r="I103">
        <v>15</v>
      </c>
      <c r="J103">
        <v>1380.6</v>
      </c>
    </row>
    <row r="104" spans="1:10" x14ac:dyDescent="0.25">
      <c r="A104" s="1">
        <v>44294</v>
      </c>
      <c r="B104">
        <v>10491</v>
      </c>
      <c r="C104" t="s">
        <v>13</v>
      </c>
      <c r="G104">
        <v>19</v>
      </c>
      <c r="H104">
        <v>259.5</v>
      </c>
      <c r="I104">
        <v>19</v>
      </c>
      <c r="J104">
        <v>259.5</v>
      </c>
    </row>
    <row r="105" spans="1:10" x14ac:dyDescent="0.25">
      <c r="A105" s="1">
        <v>44295</v>
      </c>
      <c r="B105">
        <v>10489</v>
      </c>
      <c r="C105" t="s">
        <v>12</v>
      </c>
      <c r="E105">
        <v>17</v>
      </c>
      <c r="F105">
        <v>439.2</v>
      </c>
      <c r="I105">
        <v>17</v>
      </c>
      <c r="J105">
        <v>439.2</v>
      </c>
    </row>
    <row r="106" spans="1:10" x14ac:dyDescent="0.25">
      <c r="A106" s="1">
        <v>44295</v>
      </c>
      <c r="B106">
        <v>10494</v>
      </c>
      <c r="C106" t="s">
        <v>14</v>
      </c>
      <c r="G106">
        <v>16</v>
      </c>
      <c r="H106">
        <v>912</v>
      </c>
      <c r="I106">
        <v>16</v>
      </c>
      <c r="J106">
        <v>912</v>
      </c>
    </row>
    <row r="107" spans="1:10" x14ac:dyDescent="0.25">
      <c r="A107" s="1">
        <v>44296</v>
      </c>
      <c r="B107">
        <v>10482</v>
      </c>
      <c r="C107" t="s">
        <v>11</v>
      </c>
      <c r="G107">
        <v>13</v>
      </c>
      <c r="H107">
        <v>147</v>
      </c>
      <c r="I107">
        <v>13</v>
      </c>
      <c r="J107">
        <v>147</v>
      </c>
    </row>
    <row r="108" spans="1:10" x14ac:dyDescent="0.25">
      <c r="A108" s="1">
        <v>44296</v>
      </c>
      <c r="B108">
        <v>10493</v>
      </c>
      <c r="C108" t="s">
        <v>14</v>
      </c>
      <c r="G108">
        <v>18</v>
      </c>
      <c r="H108">
        <v>608.4</v>
      </c>
      <c r="I108">
        <v>18</v>
      </c>
      <c r="J108">
        <v>608.4</v>
      </c>
    </row>
    <row r="109" spans="1:10" x14ac:dyDescent="0.25">
      <c r="A109" s="1">
        <v>44297</v>
      </c>
      <c r="B109">
        <v>10492</v>
      </c>
      <c r="C109" t="s">
        <v>16</v>
      </c>
      <c r="E109">
        <v>10</v>
      </c>
      <c r="F109">
        <v>851.2</v>
      </c>
      <c r="I109">
        <v>10</v>
      </c>
      <c r="J109">
        <v>851.2</v>
      </c>
    </row>
    <row r="110" spans="1:10" x14ac:dyDescent="0.25">
      <c r="A110" s="1">
        <v>44297</v>
      </c>
      <c r="B110">
        <v>10495</v>
      </c>
      <c r="C110" t="s">
        <v>16</v>
      </c>
      <c r="G110">
        <v>19</v>
      </c>
      <c r="H110">
        <v>278</v>
      </c>
      <c r="I110">
        <v>19</v>
      </c>
      <c r="J110">
        <v>278</v>
      </c>
    </row>
    <row r="111" spans="1:10" x14ac:dyDescent="0.25">
      <c r="A111" s="1">
        <v>44297</v>
      </c>
      <c r="B111">
        <v>10498</v>
      </c>
      <c r="C111" t="s">
        <v>13</v>
      </c>
      <c r="G111">
        <v>12</v>
      </c>
      <c r="H111">
        <v>575</v>
      </c>
      <c r="I111">
        <v>12</v>
      </c>
      <c r="J111">
        <v>575</v>
      </c>
    </row>
    <row r="112" spans="1:10" x14ac:dyDescent="0.25">
      <c r="A112" s="1">
        <v>44302</v>
      </c>
      <c r="B112">
        <v>10499</v>
      </c>
      <c r="C112" t="s">
        <v>14</v>
      </c>
      <c r="G112">
        <v>7</v>
      </c>
      <c r="H112">
        <v>1412</v>
      </c>
      <c r="I112">
        <v>7</v>
      </c>
      <c r="J112">
        <v>1412</v>
      </c>
    </row>
    <row r="113" spans="1:10" x14ac:dyDescent="0.25">
      <c r="A113" s="1">
        <v>44302</v>
      </c>
      <c r="B113">
        <v>10501</v>
      </c>
      <c r="C113" t="s">
        <v>10</v>
      </c>
      <c r="E113">
        <v>19</v>
      </c>
      <c r="F113">
        <v>149</v>
      </c>
      <c r="I113">
        <v>19</v>
      </c>
      <c r="J113">
        <v>149</v>
      </c>
    </row>
    <row r="114" spans="1:10" x14ac:dyDescent="0.25">
      <c r="A114" s="1">
        <v>44302</v>
      </c>
      <c r="B114">
        <v>10503</v>
      </c>
      <c r="C114" t="s">
        <v>12</v>
      </c>
      <c r="E114">
        <v>9</v>
      </c>
      <c r="F114">
        <v>2048.5</v>
      </c>
      <c r="I114">
        <v>9</v>
      </c>
      <c r="J114">
        <v>2048.5</v>
      </c>
    </row>
    <row r="115" spans="1:10" x14ac:dyDescent="0.25">
      <c r="A115" s="1">
        <v>44303</v>
      </c>
      <c r="B115">
        <v>10500</v>
      </c>
      <c r="C115" t="s">
        <v>12</v>
      </c>
      <c r="E115">
        <v>14</v>
      </c>
      <c r="F115">
        <v>523.26</v>
      </c>
      <c r="I115">
        <v>14</v>
      </c>
      <c r="J115">
        <v>523.26</v>
      </c>
    </row>
    <row r="116" spans="1:10" x14ac:dyDescent="0.25">
      <c r="A116" s="1">
        <v>44304</v>
      </c>
      <c r="B116">
        <v>10504</v>
      </c>
      <c r="C116" t="s">
        <v>14</v>
      </c>
      <c r="G116">
        <v>15</v>
      </c>
      <c r="H116">
        <v>1388.5</v>
      </c>
      <c r="I116">
        <v>15</v>
      </c>
      <c r="J116">
        <v>1388.5</v>
      </c>
    </row>
    <row r="117" spans="1:10" x14ac:dyDescent="0.25">
      <c r="A117" s="1">
        <v>44307</v>
      </c>
      <c r="B117">
        <v>10505</v>
      </c>
      <c r="C117" t="s">
        <v>16</v>
      </c>
      <c r="G117">
        <v>8</v>
      </c>
      <c r="H117">
        <v>147.9</v>
      </c>
      <c r="I117">
        <v>8</v>
      </c>
      <c r="J117">
        <v>147.9</v>
      </c>
    </row>
    <row r="118" spans="1:10" x14ac:dyDescent="0.25">
      <c r="A118" s="1">
        <v>44307</v>
      </c>
      <c r="B118">
        <v>10511</v>
      </c>
      <c r="C118" t="s">
        <v>14</v>
      </c>
      <c r="G118">
        <v>15</v>
      </c>
      <c r="H118">
        <v>2550</v>
      </c>
      <c r="I118">
        <v>15</v>
      </c>
      <c r="J118">
        <v>2550</v>
      </c>
    </row>
    <row r="119" spans="1:10" x14ac:dyDescent="0.25">
      <c r="A119" s="1">
        <v>44308</v>
      </c>
      <c r="B119">
        <v>10507</v>
      </c>
      <c r="C119" t="s">
        <v>15</v>
      </c>
      <c r="E119">
        <v>13</v>
      </c>
      <c r="F119">
        <v>749.06</v>
      </c>
      <c r="I119">
        <v>13</v>
      </c>
      <c r="J119">
        <v>749.06</v>
      </c>
    </row>
    <row r="120" spans="1:10" x14ac:dyDescent="0.25">
      <c r="A120" s="1">
        <v>44310</v>
      </c>
      <c r="B120">
        <v>10512</v>
      </c>
      <c r="C120" t="s">
        <v>15</v>
      </c>
      <c r="E120">
        <v>10</v>
      </c>
      <c r="F120">
        <v>525.29999999999995</v>
      </c>
      <c r="I120">
        <v>10</v>
      </c>
      <c r="J120">
        <v>525.29999999999995</v>
      </c>
    </row>
    <row r="121" spans="1:10" x14ac:dyDescent="0.25">
      <c r="A121" s="1">
        <v>44311</v>
      </c>
      <c r="B121">
        <v>10483</v>
      </c>
      <c r="C121" t="s">
        <v>15</v>
      </c>
      <c r="E121">
        <v>7</v>
      </c>
      <c r="F121">
        <v>668.8</v>
      </c>
      <c r="I121">
        <v>7</v>
      </c>
      <c r="J121">
        <v>668.8</v>
      </c>
    </row>
    <row r="122" spans="1:10" x14ac:dyDescent="0.25">
      <c r="A122" s="1">
        <v>44314</v>
      </c>
      <c r="B122">
        <v>10510</v>
      </c>
      <c r="C122" t="s">
        <v>12</v>
      </c>
      <c r="E122">
        <v>7</v>
      </c>
      <c r="F122">
        <v>4707.54</v>
      </c>
      <c r="I122">
        <v>7</v>
      </c>
      <c r="J122">
        <v>4707.54</v>
      </c>
    </row>
    <row r="123" spans="1:10" x14ac:dyDescent="0.25">
      <c r="A123" s="1">
        <v>44314</v>
      </c>
      <c r="B123">
        <v>10513</v>
      </c>
      <c r="C123" t="s">
        <v>15</v>
      </c>
      <c r="E123">
        <v>7</v>
      </c>
      <c r="F123">
        <v>1942</v>
      </c>
      <c r="I123">
        <v>7</v>
      </c>
      <c r="J123">
        <v>1942</v>
      </c>
    </row>
    <row r="124" spans="1:10" x14ac:dyDescent="0.25">
      <c r="A124" s="1">
        <v>44315</v>
      </c>
      <c r="B124">
        <v>10502</v>
      </c>
      <c r="C124" t="s">
        <v>7</v>
      </c>
      <c r="G124">
        <v>17</v>
      </c>
      <c r="H124">
        <v>816.3</v>
      </c>
      <c r="I124">
        <v>17</v>
      </c>
      <c r="J124">
        <v>816.3</v>
      </c>
    </row>
    <row r="125" spans="1:10" x14ac:dyDescent="0.25">
      <c r="A125" s="1">
        <v>44315</v>
      </c>
      <c r="B125">
        <v>10509</v>
      </c>
      <c r="C125" t="s">
        <v>14</v>
      </c>
      <c r="G125">
        <v>19</v>
      </c>
      <c r="H125">
        <v>136.80000000000001</v>
      </c>
      <c r="I125">
        <v>19</v>
      </c>
      <c r="J125">
        <v>136.80000000000001</v>
      </c>
    </row>
    <row r="126" spans="1:10" x14ac:dyDescent="0.25">
      <c r="A126" s="1">
        <v>44315</v>
      </c>
      <c r="B126">
        <v>10517</v>
      </c>
      <c r="C126" t="s">
        <v>16</v>
      </c>
      <c r="G126">
        <v>12</v>
      </c>
      <c r="H126">
        <v>352</v>
      </c>
      <c r="I126">
        <v>12</v>
      </c>
      <c r="J126">
        <v>352</v>
      </c>
    </row>
    <row r="127" spans="1:10" x14ac:dyDescent="0.25">
      <c r="A127" s="1">
        <v>44317</v>
      </c>
      <c r="B127">
        <v>10516</v>
      </c>
      <c r="C127" t="s">
        <v>7</v>
      </c>
      <c r="G127">
        <v>14</v>
      </c>
      <c r="H127">
        <v>2381.0500000000002</v>
      </c>
      <c r="I127">
        <v>14</v>
      </c>
      <c r="J127">
        <v>2381.0500000000002</v>
      </c>
    </row>
    <row r="128" spans="1:10" x14ac:dyDescent="0.25">
      <c r="A128" s="1">
        <v>44317</v>
      </c>
      <c r="B128">
        <v>10519</v>
      </c>
      <c r="C128" t="s">
        <v>12</v>
      </c>
      <c r="E128">
        <v>13</v>
      </c>
      <c r="F128">
        <v>2314.1999999999998</v>
      </c>
      <c r="I128">
        <v>13</v>
      </c>
      <c r="J128">
        <v>2314.1999999999998</v>
      </c>
    </row>
    <row r="129" spans="1:10" x14ac:dyDescent="0.25">
      <c r="A129" s="1">
        <v>44317</v>
      </c>
      <c r="B129">
        <v>10520</v>
      </c>
      <c r="C129" t="s">
        <v>15</v>
      </c>
      <c r="E129">
        <v>13</v>
      </c>
      <c r="F129">
        <v>200</v>
      </c>
      <c r="I129">
        <v>13</v>
      </c>
      <c r="J129">
        <v>200</v>
      </c>
    </row>
    <row r="130" spans="1:10" x14ac:dyDescent="0.25">
      <c r="A130" s="1">
        <v>44318</v>
      </c>
      <c r="B130">
        <v>10506</v>
      </c>
      <c r="C130" t="s">
        <v>10</v>
      </c>
      <c r="E130">
        <v>15</v>
      </c>
      <c r="F130">
        <v>415.8</v>
      </c>
      <c r="I130">
        <v>15</v>
      </c>
      <c r="J130">
        <v>415.8</v>
      </c>
    </row>
    <row r="131" spans="1:10" x14ac:dyDescent="0.25">
      <c r="A131" s="1">
        <v>44318</v>
      </c>
      <c r="B131">
        <v>10521</v>
      </c>
      <c r="C131" t="s">
        <v>13</v>
      </c>
      <c r="G131">
        <v>10</v>
      </c>
      <c r="H131">
        <v>225.5</v>
      </c>
      <c r="I131">
        <v>10</v>
      </c>
      <c r="J131">
        <v>225.5</v>
      </c>
    </row>
    <row r="132" spans="1:10" x14ac:dyDescent="0.25">
      <c r="A132" s="1">
        <v>44321</v>
      </c>
      <c r="B132">
        <v>10518</v>
      </c>
      <c r="C132" t="s">
        <v>14</v>
      </c>
      <c r="G132">
        <v>10</v>
      </c>
      <c r="H132">
        <v>4150.05</v>
      </c>
      <c r="I132">
        <v>10</v>
      </c>
      <c r="J132">
        <v>4150.05</v>
      </c>
    </row>
    <row r="133" spans="1:10" x14ac:dyDescent="0.25">
      <c r="A133" s="1">
        <v>44322</v>
      </c>
      <c r="B133">
        <v>10522</v>
      </c>
      <c r="C133" t="s">
        <v>14</v>
      </c>
      <c r="E133">
        <v>8</v>
      </c>
      <c r="F133">
        <v>2318.2399999999998</v>
      </c>
      <c r="I133">
        <v>8</v>
      </c>
      <c r="J133">
        <v>2318.2399999999998</v>
      </c>
    </row>
    <row r="134" spans="1:10" x14ac:dyDescent="0.25">
      <c r="A134" s="1">
        <v>44323</v>
      </c>
      <c r="B134">
        <v>10524</v>
      </c>
      <c r="C134" t="s">
        <v>11</v>
      </c>
      <c r="G134">
        <v>12</v>
      </c>
      <c r="H134">
        <v>3192.65</v>
      </c>
      <c r="I134">
        <v>12</v>
      </c>
      <c r="J134">
        <v>3192.65</v>
      </c>
    </row>
    <row r="135" spans="1:10" x14ac:dyDescent="0.25">
      <c r="A135" s="1">
        <v>44323</v>
      </c>
      <c r="B135">
        <v>10527</v>
      </c>
      <c r="C135" t="s">
        <v>15</v>
      </c>
      <c r="E135">
        <v>14</v>
      </c>
      <c r="F135">
        <v>1503</v>
      </c>
      <c r="I135">
        <v>14</v>
      </c>
      <c r="J135">
        <v>1503</v>
      </c>
    </row>
    <row r="136" spans="1:10" x14ac:dyDescent="0.25">
      <c r="A136" s="1">
        <v>44325</v>
      </c>
      <c r="B136">
        <v>10528</v>
      </c>
      <c r="C136" t="s">
        <v>12</v>
      </c>
      <c r="E136">
        <v>16</v>
      </c>
      <c r="F136">
        <v>392.2</v>
      </c>
      <c r="I136">
        <v>16</v>
      </c>
      <c r="J136">
        <v>392.2</v>
      </c>
    </row>
    <row r="137" spans="1:10" x14ac:dyDescent="0.25">
      <c r="A137" s="1">
        <v>44325</v>
      </c>
      <c r="B137">
        <v>10529</v>
      </c>
      <c r="C137" t="s">
        <v>9</v>
      </c>
      <c r="E137">
        <v>15</v>
      </c>
      <c r="F137">
        <v>946</v>
      </c>
      <c r="I137">
        <v>15</v>
      </c>
      <c r="J137">
        <v>946</v>
      </c>
    </row>
    <row r="138" spans="1:10" x14ac:dyDescent="0.25">
      <c r="A138" s="1">
        <v>44328</v>
      </c>
      <c r="B138">
        <v>10530</v>
      </c>
      <c r="C138" t="s">
        <v>16</v>
      </c>
      <c r="E138">
        <v>16</v>
      </c>
      <c r="F138">
        <v>4180</v>
      </c>
      <c r="I138">
        <v>16</v>
      </c>
      <c r="J138">
        <v>4180</v>
      </c>
    </row>
    <row r="139" spans="1:10" x14ac:dyDescent="0.25">
      <c r="A139" s="1">
        <v>44328</v>
      </c>
      <c r="B139">
        <v>10532</v>
      </c>
      <c r="C139" t="s">
        <v>15</v>
      </c>
      <c r="E139">
        <v>16</v>
      </c>
      <c r="F139">
        <v>796.35</v>
      </c>
      <c r="I139">
        <v>16</v>
      </c>
      <c r="J139">
        <v>796.35</v>
      </c>
    </row>
    <row r="140" spans="1:10" x14ac:dyDescent="0.25">
      <c r="A140" s="1">
        <v>44329</v>
      </c>
      <c r="B140">
        <v>10508</v>
      </c>
      <c r="C140" t="s">
        <v>11</v>
      </c>
      <c r="G140">
        <v>14</v>
      </c>
      <c r="H140">
        <v>240</v>
      </c>
      <c r="I140">
        <v>14</v>
      </c>
      <c r="J140">
        <v>240</v>
      </c>
    </row>
    <row r="141" spans="1:10" x14ac:dyDescent="0.25">
      <c r="A141" s="1">
        <v>44330</v>
      </c>
      <c r="B141">
        <v>10534</v>
      </c>
      <c r="C141" t="s">
        <v>10</v>
      </c>
      <c r="G141">
        <v>11</v>
      </c>
      <c r="H141">
        <v>465.7</v>
      </c>
      <c r="I141">
        <v>11</v>
      </c>
      <c r="J141">
        <v>465.7</v>
      </c>
    </row>
    <row r="142" spans="1:10" x14ac:dyDescent="0.25">
      <c r="A142" s="1">
        <v>44331</v>
      </c>
      <c r="B142">
        <v>10526</v>
      </c>
      <c r="C142" t="s">
        <v>14</v>
      </c>
      <c r="G142">
        <v>8</v>
      </c>
      <c r="H142">
        <v>1151.4000000000001</v>
      </c>
      <c r="I142">
        <v>8</v>
      </c>
      <c r="J142">
        <v>1151.4000000000001</v>
      </c>
    </row>
    <row r="143" spans="1:10" x14ac:dyDescent="0.25">
      <c r="A143" s="1">
        <v>44332</v>
      </c>
      <c r="B143">
        <v>10514</v>
      </c>
      <c r="C143" t="s">
        <v>16</v>
      </c>
      <c r="G143">
        <v>19</v>
      </c>
      <c r="H143">
        <v>8623.4500000000007</v>
      </c>
      <c r="I143">
        <v>19</v>
      </c>
      <c r="J143">
        <v>8623.4500000000007</v>
      </c>
    </row>
    <row r="144" spans="1:10" x14ac:dyDescent="0.25">
      <c r="A144" s="1">
        <v>44332</v>
      </c>
      <c r="B144">
        <v>10538</v>
      </c>
      <c r="C144" t="s">
        <v>10</v>
      </c>
      <c r="E144">
        <v>17</v>
      </c>
      <c r="F144">
        <v>139.80000000000001</v>
      </c>
      <c r="I144">
        <v>17</v>
      </c>
      <c r="J144">
        <v>139.80000000000001</v>
      </c>
    </row>
    <row r="145" spans="1:10" x14ac:dyDescent="0.25">
      <c r="A145" s="1">
        <v>44335</v>
      </c>
      <c r="B145">
        <v>10531</v>
      </c>
      <c r="C145" t="s">
        <v>15</v>
      </c>
      <c r="E145">
        <v>10</v>
      </c>
      <c r="F145">
        <v>110</v>
      </c>
      <c r="I145">
        <v>10</v>
      </c>
      <c r="J145">
        <v>110</v>
      </c>
    </row>
    <row r="146" spans="1:10" x14ac:dyDescent="0.25">
      <c r="A146" s="1">
        <v>44335</v>
      </c>
      <c r="B146">
        <v>10537</v>
      </c>
      <c r="C146" t="s">
        <v>11</v>
      </c>
      <c r="G146">
        <v>9</v>
      </c>
      <c r="H146">
        <v>1823.8</v>
      </c>
      <c r="I146">
        <v>9</v>
      </c>
      <c r="J146">
        <v>1823.8</v>
      </c>
    </row>
    <row r="147" spans="1:10" x14ac:dyDescent="0.25">
      <c r="A147" s="1">
        <v>44337</v>
      </c>
      <c r="B147">
        <v>10535</v>
      </c>
      <c r="C147" t="s">
        <v>14</v>
      </c>
      <c r="G147">
        <v>12</v>
      </c>
      <c r="H147">
        <v>1940.85</v>
      </c>
      <c r="I147">
        <v>12</v>
      </c>
      <c r="J147">
        <v>1940.85</v>
      </c>
    </row>
    <row r="148" spans="1:10" x14ac:dyDescent="0.25">
      <c r="A148" s="1">
        <v>44338</v>
      </c>
      <c r="B148">
        <v>10533</v>
      </c>
      <c r="C148" t="s">
        <v>13</v>
      </c>
      <c r="G148">
        <v>19</v>
      </c>
      <c r="H148">
        <v>2222.1999999999998</v>
      </c>
      <c r="I148">
        <v>19</v>
      </c>
      <c r="J148">
        <v>2222.1999999999998</v>
      </c>
    </row>
    <row r="149" spans="1:10" x14ac:dyDescent="0.25">
      <c r="A149" s="1">
        <v>44339</v>
      </c>
      <c r="B149">
        <v>10515</v>
      </c>
      <c r="C149" t="s">
        <v>7</v>
      </c>
      <c r="G149">
        <v>7</v>
      </c>
      <c r="H149">
        <v>9921.2999999999993</v>
      </c>
      <c r="I149">
        <v>7</v>
      </c>
      <c r="J149">
        <v>9921.2999999999993</v>
      </c>
    </row>
    <row r="150" spans="1:10" x14ac:dyDescent="0.25">
      <c r="A150" s="1">
        <v>44339</v>
      </c>
      <c r="B150">
        <v>10525</v>
      </c>
      <c r="C150" t="s">
        <v>11</v>
      </c>
      <c r="G150">
        <v>11</v>
      </c>
      <c r="H150">
        <v>818.4</v>
      </c>
      <c r="I150">
        <v>11</v>
      </c>
      <c r="J150">
        <v>818.4</v>
      </c>
    </row>
    <row r="151" spans="1:10" x14ac:dyDescent="0.25">
      <c r="A151" s="1">
        <v>44339</v>
      </c>
      <c r="B151">
        <v>10539</v>
      </c>
      <c r="C151" t="s">
        <v>12</v>
      </c>
      <c r="E151">
        <v>12</v>
      </c>
      <c r="F151">
        <v>355.5</v>
      </c>
      <c r="I151">
        <v>12</v>
      </c>
      <c r="J151">
        <v>355.5</v>
      </c>
    </row>
    <row r="152" spans="1:10" x14ac:dyDescent="0.25">
      <c r="A152" s="1">
        <v>44339</v>
      </c>
      <c r="B152">
        <v>10543</v>
      </c>
      <c r="C152" t="s">
        <v>13</v>
      </c>
      <c r="G152">
        <v>13</v>
      </c>
      <c r="H152">
        <v>1504.5</v>
      </c>
      <c r="I152">
        <v>13</v>
      </c>
      <c r="J152">
        <v>1504.5</v>
      </c>
    </row>
    <row r="153" spans="1:10" x14ac:dyDescent="0.25">
      <c r="A153" s="1">
        <v>44342</v>
      </c>
      <c r="B153">
        <v>10542</v>
      </c>
      <c r="C153" t="s">
        <v>11</v>
      </c>
      <c r="G153">
        <v>10</v>
      </c>
      <c r="H153">
        <v>469.11</v>
      </c>
      <c r="I153">
        <v>10</v>
      </c>
      <c r="J153">
        <v>469.11</v>
      </c>
    </row>
    <row r="154" spans="1:10" x14ac:dyDescent="0.25">
      <c r="A154" s="1">
        <v>44343</v>
      </c>
      <c r="B154">
        <v>10546</v>
      </c>
      <c r="C154" t="s">
        <v>11</v>
      </c>
      <c r="G154">
        <v>13</v>
      </c>
      <c r="H154">
        <v>2812</v>
      </c>
      <c r="I154">
        <v>13</v>
      </c>
      <c r="J154">
        <v>2812</v>
      </c>
    </row>
    <row r="155" spans="1:10" x14ac:dyDescent="0.25">
      <c r="A155" s="1">
        <v>44345</v>
      </c>
      <c r="B155">
        <v>10541</v>
      </c>
      <c r="C155" t="s">
        <v>7</v>
      </c>
      <c r="G155">
        <v>8</v>
      </c>
      <c r="H155">
        <v>1946.52</v>
      </c>
      <c r="I155">
        <v>8</v>
      </c>
      <c r="J155">
        <v>1946.52</v>
      </c>
    </row>
    <row r="156" spans="1:10" x14ac:dyDescent="0.25">
      <c r="A156" s="1">
        <v>44346</v>
      </c>
      <c r="B156">
        <v>10523</v>
      </c>
      <c r="C156" t="s">
        <v>15</v>
      </c>
      <c r="E156">
        <v>16</v>
      </c>
      <c r="F156">
        <v>2444.31</v>
      </c>
      <c r="I156">
        <v>16</v>
      </c>
      <c r="J156">
        <v>2444.31</v>
      </c>
    </row>
    <row r="157" spans="1:10" x14ac:dyDescent="0.25">
      <c r="A157" s="1">
        <v>44346</v>
      </c>
      <c r="B157">
        <v>10544</v>
      </c>
      <c r="C157" t="s">
        <v>14</v>
      </c>
      <c r="G157">
        <v>11</v>
      </c>
      <c r="H157">
        <v>417.2</v>
      </c>
      <c r="I157">
        <v>11</v>
      </c>
      <c r="J157">
        <v>417.2</v>
      </c>
    </row>
    <row r="158" spans="1:10" x14ac:dyDescent="0.25">
      <c r="A158" s="1">
        <v>44346</v>
      </c>
      <c r="B158">
        <v>10549</v>
      </c>
      <c r="C158" t="s">
        <v>9</v>
      </c>
      <c r="E158">
        <v>17</v>
      </c>
      <c r="F158">
        <v>3554.27</v>
      </c>
      <c r="I158">
        <v>17</v>
      </c>
      <c r="J158">
        <v>3554.27</v>
      </c>
    </row>
    <row r="159" spans="1:10" x14ac:dyDescent="0.25">
      <c r="A159" s="1">
        <v>44349</v>
      </c>
      <c r="B159">
        <v>10547</v>
      </c>
      <c r="C159" t="s">
        <v>16</v>
      </c>
      <c r="G159">
        <v>16</v>
      </c>
      <c r="H159">
        <v>1792.8</v>
      </c>
      <c r="I159">
        <v>16</v>
      </c>
      <c r="J159">
        <v>1792.8</v>
      </c>
    </row>
    <row r="160" spans="1:10" x14ac:dyDescent="0.25">
      <c r="A160" s="1">
        <v>44349</v>
      </c>
      <c r="B160">
        <v>10548</v>
      </c>
      <c r="C160" t="s">
        <v>16</v>
      </c>
      <c r="G160">
        <v>15</v>
      </c>
      <c r="H160">
        <v>240.1</v>
      </c>
      <c r="I160">
        <v>15</v>
      </c>
      <c r="J160">
        <v>240.1</v>
      </c>
    </row>
    <row r="161" spans="1:10" x14ac:dyDescent="0.25">
      <c r="A161" s="1">
        <v>44350</v>
      </c>
      <c r="B161">
        <v>10553</v>
      </c>
      <c r="C161" t="s">
        <v>7</v>
      </c>
      <c r="G161">
        <v>16</v>
      </c>
      <c r="H161">
        <v>1546.3</v>
      </c>
      <c r="I161">
        <v>16</v>
      </c>
      <c r="J161">
        <v>1546.3</v>
      </c>
    </row>
    <row r="162" spans="1:10" x14ac:dyDescent="0.25">
      <c r="A162" s="1">
        <v>44351</v>
      </c>
      <c r="B162">
        <v>10555</v>
      </c>
      <c r="C162" t="s">
        <v>12</v>
      </c>
      <c r="E162">
        <v>18</v>
      </c>
      <c r="F162">
        <v>2944.4</v>
      </c>
      <c r="I162">
        <v>18</v>
      </c>
      <c r="J162">
        <v>2944.4</v>
      </c>
    </row>
    <row r="163" spans="1:10" x14ac:dyDescent="0.25">
      <c r="A163" s="1">
        <v>44352</v>
      </c>
      <c r="B163">
        <v>10552</v>
      </c>
      <c r="C163" t="s">
        <v>7</v>
      </c>
      <c r="G163">
        <v>14</v>
      </c>
      <c r="H163">
        <v>880.5</v>
      </c>
      <c r="I163">
        <v>14</v>
      </c>
      <c r="J163">
        <v>880.5</v>
      </c>
    </row>
    <row r="164" spans="1:10" x14ac:dyDescent="0.25">
      <c r="A164" s="1">
        <v>44352</v>
      </c>
      <c r="B164">
        <v>10554</v>
      </c>
      <c r="C164" t="s">
        <v>14</v>
      </c>
      <c r="G164">
        <v>8</v>
      </c>
      <c r="H164">
        <v>1728.52</v>
      </c>
      <c r="I164">
        <v>8</v>
      </c>
      <c r="J164">
        <v>1728.52</v>
      </c>
    </row>
    <row r="165" spans="1:10" x14ac:dyDescent="0.25">
      <c r="A165" s="1">
        <v>44353</v>
      </c>
      <c r="B165">
        <v>10536</v>
      </c>
      <c r="C165" t="s">
        <v>16</v>
      </c>
      <c r="E165">
        <v>8</v>
      </c>
      <c r="F165">
        <v>1645</v>
      </c>
      <c r="I165">
        <v>8</v>
      </c>
      <c r="J165">
        <v>1645</v>
      </c>
    </row>
    <row r="166" spans="1:10" x14ac:dyDescent="0.25">
      <c r="A166" s="1">
        <v>44353</v>
      </c>
      <c r="B166">
        <v>10550</v>
      </c>
      <c r="C166" t="s">
        <v>15</v>
      </c>
      <c r="E166">
        <v>13</v>
      </c>
      <c r="F166">
        <v>683.3</v>
      </c>
      <c r="I166">
        <v>13</v>
      </c>
      <c r="J166">
        <v>683.3</v>
      </c>
    </row>
    <row r="167" spans="1:10" x14ac:dyDescent="0.25">
      <c r="A167" s="1">
        <v>44353</v>
      </c>
      <c r="B167">
        <v>10551</v>
      </c>
      <c r="C167" t="s">
        <v>14</v>
      </c>
      <c r="G167">
        <v>10</v>
      </c>
      <c r="H167">
        <v>1677.3</v>
      </c>
      <c r="I167">
        <v>10</v>
      </c>
      <c r="J167">
        <v>1677.3</v>
      </c>
    </row>
    <row r="168" spans="1:10" x14ac:dyDescent="0.25">
      <c r="A168" s="1">
        <v>44353</v>
      </c>
      <c r="B168">
        <v>10557</v>
      </c>
      <c r="C168" t="s">
        <v>10</v>
      </c>
      <c r="E168">
        <v>10</v>
      </c>
      <c r="F168">
        <v>1152.5</v>
      </c>
      <c r="I168">
        <v>10</v>
      </c>
      <c r="J168">
        <v>1152.5</v>
      </c>
    </row>
    <row r="169" spans="1:10" x14ac:dyDescent="0.25">
      <c r="A169" s="1">
        <v>44356</v>
      </c>
      <c r="B169">
        <v>10560</v>
      </c>
      <c r="C169" t="s">
        <v>13</v>
      </c>
      <c r="G169">
        <v>8</v>
      </c>
      <c r="H169">
        <v>1072.42</v>
      </c>
      <c r="I169">
        <v>8</v>
      </c>
      <c r="J169">
        <v>1072.42</v>
      </c>
    </row>
    <row r="170" spans="1:10" x14ac:dyDescent="0.25">
      <c r="A170" s="1">
        <v>44356</v>
      </c>
      <c r="B170">
        <v>10561</v>
      </c>
      <c r="C170" t="s">
        <v>7</v>
      </c>
      <c r="G170">
        <v>15</v>
      </c>
      <c r="H170">
        <v>2844.5</v>
      </c>
      <c r="I170">
        <v>15</v>
      </c>
      <c r="J170">
        <v>2844.5</v>
      </c>
    </row>
    <row r="171" spans="1:10" x14ac:dyDescent="0.25">
      <c r="A171" s="1">
        <v>44357</v>
      </c>
      <c r="B171">
        <v>10558</v>
      </c>
      <c r="C171" t="s">
        <v>11</v>
      </c>
      <c r="G171">
        <v>17</v>
      </c>
      <c r="H171">
        <v>2142.9</v>
      </c>
      <c r="I171">
        <v>17</v>
      </c>
      <c r="J171">
        <v>2142.9</v>
      </c>
    </row>
    <row r="172" spans="1:10" x14ac:dyDescent="0.25">
      <c r="A172" s="1">
        <v>44359</v>
      </c>
      <c r="B172">
        <v>10562</v>
      </c>
      <c r="C172" t="s">
        <v>11</v>
      </c>
      <c r="G172">
        <v>11</v>
      </c>
      <c r="H172">
        <v>488.7</v>
      </c>
      <c r="I172">
        <v>11</v>
      </c>
      <c r="J172">
        <v>488.7</v>
      </c>
    </row>
    <row r="173" spans="1:10" x14ac:dyDescent="0.25">
      <c r="A173" s="1">
        <v>44360</v>
      </c>
      <c r="B173">
        <v>10540</v>
      </c>
      <c r="C173" t="s">
        <v>16</v>
      </c>
      <c r="G173">
        <v>17</v>
      </c>
      <c r="H173">
        <v>10191.700000000001</v>
      </c>
      <c r="I173">
        <v>17</v>
      </c>
      <c r="J173">
        <v>10191.700000000001</v>
      </c>
    </row>
    <row r="174" spans="1:10" x14ac:dyDescent="0.25">
      <c r="A174" s="1">
        <v>44360</v>
      </c>
      <c r="B174">
        <v>10556</v>
      </c>
      <c r="C174" t="s">
        <v>7</v>
      </c>
      <c r="G174">
        <v>11</v>
      </c>
      <c r="H174">
        <v>835.2</v>
      </c>
      <c r="I174">
        <v>11</v>
      </c>
      <c r="J174">
        <v>835.2</v>
      </c>
    </row>
    <row r="175" spans="1:10" x14ac:dyDescent="0.25">
      <c r="A175" s="1">
        <v>44360</v>
      </c>
      <c r="B175">
        <v>10559</v>
      </c>
      <c r="C175" t="s">
        <v>12</v>
      </c>
      <c r="E175">
        <v>12</v>
      </c>
      <c r="F175">
        <v>520.41</v>
      </c>
      <c r="I175">
        <v>12</v>
      </c>
      <c r="J175">
        <v>520.41</v>
      </c>
    </row>
    <row r="176" spans="1:10" x14ac:dyDescent="0.25">
      <c r="A176" s="1">
        <v>44363</v>
      </c>
      <c r="B176">
        <v>10564</v>
      </c>
      <c r="C176" t="s">
        <v>14</v>
      </c>
      <c r="G176">
        <v>13</v>
      </c>
      <c r="H176">
        <v>1234.05</v>
      </c>
      <c r="I176">
        <v>13</v>
      </c>
      <c r="J176">
        <v>1234.05</v>
      </c>
    </row>
    <row r="177" spans="1:10" x14ac:dyDescent="0.25">
      <c r="A177" s="1">
        <v>44364</v>
      </c>
      <c r="B177">
        <v>10567</v>
      </c>
      <c r="C177" t="s">
        <v>11</v>
      </c>
      <c r="G177">
        <v>14</v>
      </c>
      <c r="H177">
        <v>2519</v>
      </c>
      <c r="I177">
        <v>14</v>
      </c>
      <c r="J177">
        <v>2519</v>
      </c>
    </row>
    <row r="178" spans="1:10" x14ac:dyDescent="0.25">
      <c r="A178" s="1">
        <v>44365</v>
      </c>
      <c r="B178">
        <v>10565</v>
      </c>
      <c r="C178" t="s">
        <v>13</v>
      </c>
      <c r="G178">
        <v>14</v>
      </c>
      <c r="H178">
        <v>639.9</v>
      </c>
      <c r="I178">
        <v>14</v>
      </c>
      <c r="J178">
        <v>639.9</v>
      </c>
    </row>
    <row r="179" spans="1:10" x14ac:dyDescent="0.25">
      <c r="A179" s="1">
        <v>44365</v>
      </c>
      <c r="B179">
        <v>10566</v>
      </c>
      <c r="C179" t="s">
        <v>10</v>
      </c>
      <c r="E179">
        <v>8</v>
      </c>
      <c r="F179">
        <v>1761</v>
      </c>
      <c r="I179">
        <v>8</v>
      </c>
      <c r="J179">
        <v>1761</v>
      </c>
    </row>
    <row r="180" spans="1:10" x14ac:dyDescent="0.25">
      <c r="A180" s="1">
        <v>44366</v>
      </c>
      <c r="B180">
        <v>10570</v>
      </c>
      <c r="C180" t="s">
        <v>16</v>
      </c>
      <c r="G180">
        <v>12</v>
      </c>
      <c r="H180">
        <v>2465.25</v>
      </c>
      <c r="I180">
        <v>12</v>
      </c>
      <c r="J180">
        <v>2465.25</v>
      </c>
    </row>
    <row r="181" spans="1:10" x14ac:dyDescent="0.25">
      <c r="A181" s="1">
        <v>44367</v>
      </c>
      <c r="B181">
        <v>10573</v>
      </c>
      <c r="C181" t="s">
        <v>15</v>
      </c>
      <c r="E181">
        <v>18</v>
      </c>
      <c r="F181">
        <v>2082</v>
      </c>
      <c r="I181">
        <v>18</v>
      </c>
      <c r="J181">
        <v>2082</v>
      </c>
    </row>
    <row r="182" spans="1:10" x14ac:dyDescent="0.25">
      <c r="A182" s="1">
        <v>44371</v>
      </c>
      <c r="B182">
        <v>10563</v>
      </c>
      <c r="C182" t="s">
        <v>7</v>
      </c>
      <c r="G182">
        <v>16</v>
      </c>
      <c r="H182">
        <v>965</v>
      </c>
      <c r="I182">
        <v>16</v>
      </c>
      <c r="J182">
        <v>965</v>
      </c>
    </row>
    <row r="183" spans="1:10" x14ac:dyDescent="0.25">
      <c r="A183" s="1">
        <v>44372</v>
      </c>
      <c r="B183">
        <v>10572</v>
      </c>
      <c r="C183" t="s">
        <v>16</v>
      </c>
      <c r="G183">
        <v>11</v>
      </c>
      <c r="H183">
        <v>1501.08</v>
      </c>
      <c r="I183">
        <v>11</v>
      </c>
      <c r="J183">
        <v>1501.08</v>
      </c>
    </row>
    <row r="184" spans="1:10" x14ac:dyDescent="0.25">
      <c r="A184" s="1">
        <v>44373</v>
      </c>
      <c r="B184">
        <v>10545</v>
      </c>
      <c r="C184" t="s">
        <v>13</v>
      </c>
      <c r="G184">
        <v>7</v>
      </c>
      <c r="H184">
        <v>210</v>
      </c>
      <c r="I184">
        <v>7</v>
      </c>
      <c r="J184">
        <v>210</v>
      </c>
    </row>
    <row r="185" spans="1:10" x14ac:dyDescent="0.25">
      <c r="A185" s="1">
        <v>44377</v>
      </c>
      <c r="B185">
        <v>10574</v>
      </c>
      <c r="C185" t="s">
        <v>14</v>
      </c>
      <c r="G185">
        <v>18</v>
      </c>
      <c r="H185">
        <v>764.3</v>
      </c>
      <c r="I185">
        <v>18</v>
      </c>
      <c r="J185">
        <v>764.3</v>
      </c>
    </row>
    <row r="186" spans="1:10" x14ac:dyDescent="0.25">
      <c r="A186" s="1">
        <v>44377</v>
      </c>
      <c r="B186">
        <v>10575</v>
      </c>
      <c r="C186" t="s">
        <v>9</v>
      </c>
      <c r="E186">
        <v>8</v>
      </c>
      <c r="F186">
        <v>2147.4</v>
      </c>
      <c r="I186">
        <v>8</v>
      </c>
      <c r="J186">
        <v>2147.4</v>
      </c>
    </row>
    <row r="187" spans="1:10" x14ac:dyDescent="0.25">
      <c r="A187" s="1">
        <v>44377</v>
      </c>
      <c r="B187">
        <v>10576</v>
      </c>
      <c r="C187" t="s">
        <v>16</v>
      </c>
      <c r="E187">
        <v>12</v>
      </c>
      <c r="F187">
        <v>838.45</v>
      </c>
      <c r="I187">
        <v>12</v>
      </c>
      <c r="J187">
        <v>838.45</v>
      </c>
    </row>
    <row r="188" spans="1:10" x14ac:dyDescent="0.25">
      <c r="A188" s="1">
        <v>44377</v>
      </c>
      <c r="B188">
        <v>10577</v>
      </c>
      <c r="C188" t="s">
        <v>10</v>
      </c>
      <c r="E188">
        <v>17</v>
      </c>
      <c r="F188">
        <v>569</v>
      </c>
      <c r="I188">
        <v>17</v>
      </c>
      <c r="J188">
        <v>569</v>
      </c>
    </row>
    <row r="189" spans="1:10" x14ac:dyDescent="0.25">
      <c r="A189" s="1">
        <v>44378</v>
      </c>
      <c r="B189">
        <v>10580</v>
      </c>
      <c r="C189" t="s">
        <v>14</v>
      </c>
      <c r="G189">
        <v>7</v>
      </c>
      <c r="H189">
        <v>1013.74</v>
      </c>
      <c r="I189">
        <v>7</v>
      </c>
      <c r="J189">
        <v>1013.74</v>
      </c>
    </row>
    <row r="190" spans="1:10" x14ac:dyDescent="0.25">
      <c r="A190" s="1">
        <v>44379</v>
      </c>
      <c r="B190">
        <v>10581</v>
      </c>
      <c r="C190" t="s">
        <v>16</v>
      </c>
      <c r="G190">
        <v>9</v>
      </c>
      <c r="H190">
        <v>310</v>
      </c>
      <c r="I190">
        <v>9</v>
      </c>
      <c r="J190">
        <v>310</v>
      </c>
    </row>
    <row r="191" spans="1:10" x14ac:dyDescent="0.25">
      <c r="A191" s="1">
        <v>44381</v>
      </c>
      <c r="B191">
        <v>10571</v>
      </c>
      <c r="C191" t="s">
        <v>13</v>
      </c>
      <c r="G191">
        <v>18</v>
      </c>
      <c r="H191">
        <v>550.59</v>
      </c>
      <c r="I191">
        <v>18</v>
      </c>
      <c r="J191">
        <v>550.59</v>
      </c>
    </row>
    <row r="192" spans="1:10" x14ac:dyDescent="0.25">
      <c r="A192" s="1">
        <v>44381</v>
      </c>
      <c r="B192">
        <v>10579</v>
      </c>
      <c r="C192" t="s">
        <v>11</v>
      </c>
      <c r="G192">
        <v>12</v>
      </c>
      <c r="H192">
        <v>317.75</v>
      </c>
      <c r="I192">
        <v>12</v>
      </c>
      <c r="J192">
        <v>317.75</v>
      </c>
    </row>
    <row r="193" spans="1:10" x14ac:dyDescent="0.25">
      <c r="A193" s="1">
        <v>44381</v>
      </c>
      <c r="B193">
        <v>10583</v>
      </c>
      <c r="C193" t="s">
        <v>7</v>
      </c>
      <c r="G193">
        <v>18</v>
      </c>
      <c r="H193">
        <v>2237.5</v>
      </c>
      <c r="I193">
        <v>18</v>
      </c>
      <c r="J193">
        <v>2237.5</v>
      </c>
    </row>
    <row r="194" spans="1:10" x14ac:dyDescent="0.25">
      <c r="A194" s="1">
        <v>44381</v>
      </c>
      <c r="B194">
        <v>10584</v>
      </c>
      <c r="C194" t="s">
        <v>14</v>
      </c>
      <c r="G194">
        <v>9</v>
      </c>
      <c r="H194">
        <v>593.75</v>
      </c>
      <c r="I194">
        <v>9</v>
      </c>
      <c r="J194">
        <v>593.75</v>
      </c>
    </row>
    <row r="195" spans="1:10" x14ac:dyDescent="0.25">
      <c r="A195" s="1">
        <v>44386</v>
      </c>
      <c r="B195">
        <v>10568</v>
      </c>
      <c r="C195" t="s">
        <v>16</v>
      </c>
      <c r="G195">
        <v>17</v>
      </c>
      <c r="H195">
        <v>155</v>
      </c>
      <c r="I195">
        <v>17</v>
      </c>
      <c r="J195">
        <v>155</v>
      </c>
    </row>
    <row r="196" spans="1:10" x14ac:dyDescent="0.25">
      <c r="A196" s="1">
        <v>44386</v>
      </c>
      <c r="B196">
        <v>10586</v>
      </c>
      <c r="C196" t="s">
        <v>10</v>
      </c>
      <c r="E196">
        <v>11</v>
      </c>
      <c r="F196">
        <v>23.8</v>
      </c>
      <c r="I196">
        <v>11</v>
      </c>
      <c r="J196">
        <v>23.8</v>
      </c>
    </row>
    <row r="197" spans="1:10" x14ac:dyDescent="0.25">
      <c r="A197" s="1">
        <v>44386</v>
      </c>
      <c r="B197">
        <v>10587</v>
      </c>
      <c r="C197" t="s">
        <v>11</v>
      </c>
      <c r="G197">
        <v>7</v>
      </c>
      <c r="H197">
        <v>807.38</v>
      </c>
      <c r="I197">
        <v>7</v>
      </c>
      <c r="J197">
        <v>807.38</v>
      </c>
    </row>
    <row r="198" spans="1:10" x14ac:dyDescent="0.25">
      <c r="A198" s="1">
        <v>44387</v>
      </c>
      <c r="B198">
        <v>10585</v>
      </c>
      <c r="C198" t="s">
        <v>15</v>
      </c>
      <c r="E198">
        <v>18</v>
      </c>
      <c r="F198">
        <v>142.5</v>
      </c>
      <c r="I198">
        <v>18</v>
      </c>
      <c r="J198">
        <v>142.5</v>
      </c>
    </row>
    <row r="199" spans="1:10" x14ac:dyDescent="0.25">
      <c r="A199" s="1">
        <v>44387</v>
      </c>
      <c r="B199">
        <v>10588</v>
      </c>
      <c r="C199" t="s">
        <v>7</v>
      </c>
      <c r="G199">
        <v>16</v>
      </c>
      <c r="H199">
        <v>3120</v>
      </c>
      <c r="I199">
        <v>16</v>
      </c>
      <c r="J199">
        <v>3120</v>
      </c>
    </row>
    <row r="200" spans="1:10" x14ac:dyDescent="0.25">
      <c r="A200" s="1">
        <v>44388</v>
      </c>
      <c r="B200">
        <v>10569</v>
      </c>
      <c r="C200" t="s">
        <v>9</v>
      </c>
      <c r="E200">
        <v>7</v>
      </c>
      <c r="F200">
        <v>890</v>
      </c>
      <c r="I200">
        <v>7</v>
      </c>
      <c r="J200">
        <v>890</v>
      </c>
    </row>
    <row r="201" spans="1:10" x14ac:dyDescent="0.25">
      <c r="A201" s="1">
        <v>44391</v>
      </c>
      <c r="B201">
        <v>10582</v>
      </c>
      <c r="C201" t="s">
        <v>16</v>
      </c>
      <c r="G201">
        <v>19</v>
      </c>
      <c r="H201">
        <v>330</v>
      </c>
      <c r="I201">
        <v>19</v>
      </c>
      <c r="J201">
        <v>330</v>
      </c>
    </row>
    <row r="202" spans="1:10" x14ac:dyDescent="0.25">
      <c r="A202" s="1">
        <v>44391</v>
      </c>
      <c r="B202">
        <v>10589</v>
      </c>
      <c r="C202" t="s">
        <v>13</v>
      </c>
      <c r="G202">
        <v>14</v>
      </c>
      <c r="H202">
        <v>72</v>
      </c>
      <c r="I202">
        <v>14</v>
      </c>
      <c r="J202">
        <v>72</v>
      </c>
    </row>
    <row r="203" spans="1:10" x14ac:dyDescent="0.25">
      <c r="A203" s="1">
        <v>44391</v>
      </c>
      <c r="B203">
        <v>10590</v>
      </c>
      <c r="C203" t="s">
        <v>14</v>
      </c>
      <c r="G203">
        <v>7</v>
      </c>
      <c r="H203">
        <v>1101</v>
      </c>
      <c r="I203">
        <v>7</v>
      </c>
      <c r="J203">
        <v>1101</v>
      </c>
    </row>
    <row r="204" spans="1:10" x14ac:dyDescent="0.25">
      <c r="A204" s="1">
        <v>44391</v>
      </c>
      <c r="B204">
        <v>10595</v>
      </c>
      <c r="C204" t="s">
        <v>7</v>
      </c>
      <c r="G204">
        <v>8</v>
      </c>
      <c r="H204">
        <v>4725</v>
      </c>
      <c r="I204">
        <v>8</v>
      </c>
      <c r="J204">
        <v>4725</v>
      </c>
    </row>
    <row r="205" spans="1:10" x14ac:dyDescent="0.25">
      <c r="A205" s="1">
        <v>44393</v>
      </c>
      <c r="B205">
        <v>10591</v>
      </c>
      <c r="C205" t="s">
        <v>11</v>
      </c>
      <c r="G205">
        <v>16</v>
      </c>
      <c r="H205">
        <v>812.5</v>
      </c>
      <c r="I205">
        <v>16</v>
      </c>
      <c r="J205">
        <v>812.5</v>
      </c>
    </row>
    <row r="206" spans="1:10" x14ac:dyDescent="0.25">
      <c r="A206" s="1">
        <v>44393</v>
      </c>
      <c r="B206">
        <v>10592</v>
      </c>
      <c r="C206" t="s">
        <v>16</v>
      </c>
      <c r="G206">
        <v>12</v>
      </c>
      <c r="H206">
        <v>516.46</v>
      </c>
      <c r="I206">
        <v>12</v>
      </c>
      <c r="J206">
        <v>516.46</v>
      </c>
    </row>
    <row r="207" spans="1:10" x14ac:dyDescent="0.25">
      <c r="A207" s="1">
        <v>44393</v>
      </c>
      <c r="B207">
        <v>10594</v>
      </c>
      <c r="C207" t="s">
        <v>16</v>
      </c>
      <c r="G207">
        <v>12</v>
      </c>
      <c r="H207">
        <v>565.5</v>
      </c>
      <c r="I207">
        <v>12</v>
      </c>
      <c r="J207">
        <v>565.5</v>
      </c>
    </row>
    <row r="208" spans="1:10" x14ac:dyDescent="0.25">
      <c r="A208" s="1">
        <v>44395</v>
      </c>
      <c r="B208">
        <v>10597</v>
      </c>
      <c r="C208" t="s">
        <v>15</v>
      </c>
      <c r="E208">
        <v>10</v>
      </c>
      <c r="F208">
        <v>718.08</v>
      </c>
      <c r="I208">
        <v>10</v>
      </c>
      <c r="J208">
        <v>718.08</v>
      </c>
    </row>
    <row r="209" spans="1:10" x14ac:dyDescent="0.25">
      <c r="A209" s="1">
        <v>44395</v>
      </c>
      <c r="B209">
        <v>10598</v>
      </c>
      <c r="C209" t="s">
        <v>11</v>
      </c>
      <c r="G209">
        <v>19</v>
      </c>
      <c r="H209">
        <v>2388.5</v>
      </c>
      <c r="I209">
        <v>19</v>
      </c>
      <c r="J209">
        <v>2388.5</v>
      </c>
    </row>
    <row r="210" spans="1:10" x14ac:dyDescent="0.25">
      <c r="A210" s="1">
        <v>44398</v>
      </c>
      <c r="B210">
        <v>10599</v>
      </c>
      <c r="C210" t="s">
        <v>12</v>
      </c>
      <c r="E210">
        <v>15</v>
      </c>
      <c r="F210">
        <v>493</v>
      </c>
      <c r="I210">
        <v>15</v>
      </c>
      <c r="J210">
        <v>493</v>
      </c>
    </row>
    <row r="211" spans="1:10" x14ac:dyDescent="0.25">
      <c r="A211" s="1">
        <v>44398</v>
      </c>
      <c r="B211">
        <v>10600</v>
      </c>
      <c r="C211" t="s">
        <v>14</v>
      </c>
      <c r="E211">
        <v>17</v>
      </c>
      <c r="F211">
        <v>479.8</v>
      </c>
      <c r="I211">
        <v>17</v>
      </c>
      <c r="J211">
        <v>479.8</v>
      </c>
    </row>
    <row r="212" spans="1:10" x14ac:dyDescent="0.25">
      <c r="A212" s="1">
        <v>44399</v>
      </c>
      <c r="B212">
        <v>10601</v>
      </c>
      <c r="C212" t="s">
        <v>15</v>
      </c>
      <c r="E212">
        <v>8</v>
      </c>
      <c r="F212">
        <v>2285</v>
      </c>
      <c r="I212">
        <v>8</v>
      </c>
      <c r="J212">
        <v>2285</v>
      </c>
    </row>
    <row r="213" spans="1:10" x14ac:dyDescent="0.25">
      <c r="A213" s="1">
        <v>44399</v>
      </c>
      <c r="B213">
        <v>10602</v>
      </c>
      <c r="C213" t="s">
        <v>13</v>
      </c>
      <c r="G213">
        <v>13</v>
      </c>
      <c r="H213">
        <v>48.75</v>
      </c>
      <c r="I213">
        <v>13</v>
      </c>
      <c r="J213">
        <v>48.75</v>
      </c>
    </row>
    <row r="214" spans="1:10" x14ac:dyDescent="0.25">
      <c r="A214" s="1">
        <v>44402</v>
      </c>
      <c r="B214">
        <v>10578</v>
      </c>
      <c r="C214" t="s">
        <v>14</v>
      </c>
      <c r="G214">
        <v>11</v>
      </c>
      <c r="H214">
        <v>477</v>
      </c>
      <c r="I214">
        <v>11</v>
      </c>
      <c r="J214">
        <v>477</v>
      </c>
    </row>
    <row r="215" spans="1:10" x14ac:dyDescent="0.25">
      <c r="A215" s="1">
        <v>44402</v>
      </c>
      <c r="B215">
        <v>10607</v>
      </c>
      <c r="C215" t="s">
        <v>9</v>
      </c>
      <c r="E215">
        <v>10</v>
      </c>
      <c r="F215">
        <v>6475.4</v>
      </c>
      <c r="I215">
        <v>10</v>
      </c>
      <c r="J215">
        <v>6475.4</v>
      </c>
    </row>
    <row r="216" spans="1:10" x14ac:dyDescent="0.25">
      <c r="A216" s="1">
        <v>44406</v>
      </c>
      <c r="B216">
        <v>10604</v>
      </c>
      <c r="C216" t="s">
        <v>11</v>
      </c>
      <c r="G216">
        <v>14</v>
      </c>
      <c r="H216">
        <v>230.85</v>
      </c>
      <c r="I216">
        <v>14</v>
      </c>
      <c r="J216">
        <v>230.85</v>
      </c>
    </row>
    <row r="217" spans="1:10" x14ac:dyDescent="0.25">
      <c r="A217" s="1">
        <v>44406</v>
      </c>
      <c r="B217">
        <v>10605</v>
      </c>
      <c r="C217" t="s">
        <v>11</v>
      </c>
      <c r="G217">
        <v>7</v>
      </c>
      <c r="H217">
        <v>4109.6899999999996</v>
      </c>
      <c r="I217">
        <v>7</v>
      </c>
      <c r="J217">
        <v>4109.6899999999996</v>
      </c>
    </row>
    <row r="218" spans="1:10" x14ac:dyDescent="0.25">
      <c r="A218" s="1">
        <v>44407</v>
      </c>
      <c r="B218">
        <v>10609</v>
      </c>
      <c r="C218" t="s">
        <v>15</v>
      </c>
      <c r="E218">
        <v>17</v>
      </c>
      <c r="F218">
        <v>424</v>
      </c>
      <c r="I218">
        <v>17</v>
      </c>
      <c r="J218">
        <v>424</v>
      </c>
    </row>
    <row r="219" spans="1:10" x14ac:dyDescent="0.25">
      <c r="A219" s="1">
        <v>44408</v>
      </c>
      <c r="B219">
        <v>10606</v>
      </c>
      <c r="C219" t="s">
        <v>14</v>
      </c>
      <c r="G219">
        <v>7</v>
      </c>
      <c r="H219">
        <v>1130.4000000000001</v>
      </c>
      <c r="I219">
        <v>7</v>
      </c>
      <c r="J219">
        <v>1130.4000000000001</v>
      </c>
    </row>
    <row r="220" spans="1:10" x14ac:dyDescent="0.25">
      <c r="A220" s="1">
        <v>44409</v>
      </c>
      <c r="B220">
        <v>10608</v>
      </c>
      <c r="C220" t="s">
        <v>14</v>
      </c>
      <c r="G220">
        <v>15</v>
      </c>
      <c r="H220">
        <v>1064</v>
      </c>
      <c r="I220">
        <v>15</v>
      </c>
      <c r="J220">
        <v>1064</v>
      </c>
    </row>
    <row r="221" spans="1:10" x14ac:dyDescent="0.25">
      <c r="A221" s="1">
        <v>44409</v>
      </c>
      <c r="B221">
        <v>10611</v>
      </c>
      <c r="C221" t="s">
        <v>12</v>
      </c>
      <c r="E221">
        <v>14</v>
      </c>
      <c r="F221">
        <v>808</v>
      </c>
      <c r="I221">
        <v>14</v>
      </c>
      <c r="J221">
        <v>808</v>
      </c>
    </row>
    <row r="222" spans="1:10" x14ac:dyDescent="0.25">
      <c r="A222" s="1">
        <v>44409</v>
      </c>
      <c r="B222">
        <v>10612</v>
      </c>
      <c r="C222" t="s">
        <v>11</v>
      </c>
      <c r="G222">
        <v>18</v>
      </c>
      <c r="H222">
        <v>6375</v>
      </c>
      <c r="I222">
        <v>18</v>
      </c>
      <c r="J222">
        <v>6375</v>
      </c>
    </row>
    <row r="223" spans="1:10" x14ac:dyDescent="0.25">
      <c r="A223" s="1">
        <v>44409</v>
      </c>
      <c r="B223">
        <v>10613</v>
      </c>
      <c r="C223" t="s">
        <v>14</v>
      </c>
      <c r="G223">
        <v>10</v>
      </c>
      <c r="H223">
        <v>353.2</v>
      </c>
      <c r="I223">
        <v>10</v>
      </c>
      <c r="J223">
        <v>353.2</v>
      </c>
    </row>
    <row r="224" spans="1:10" x14ac:dyDescent="0.25">
      <c r="A224" s="1">
        <v>44409</v>
      </c>
      <c r="B224">
        <v>10614</v>
      </c>
      <c r="C224" t="s">
        <v>13</v>
      </c>
      <c r="G224">
        <v>12</v>
      </c>
      <c r="H224">
        <v>464</v>
      </c>
      <c r="I224">
        <v>12</v>
      </c>
      <c r="J224">
        <v>464</v>
      </c>
    </row>
    <row r="225" spans="1:10" x14ac:dyDescent="0.25">
      <c r="A225" s="1">
        <v>44412</v>
      </c>
      <c r="B225">
        <v>10617</v>
      </c>
      <c r="C225" t="s">
        <v>14</v>
      </c>
      <c r="G225">
        <v>15</v>
      </c>
      <c r="H225">
        <v>1402.5</v>
      </c>
      <c r="I225">
        <v>15</v>
      </c>
      <c r="J225">
        <v>1402.5</v>
      </c>
    </row>
    <row r="226" spans="1:10" x14ac:dyDescent="0.25">
      <c r="A226" s="1">
        <v>44413</v>
      </c>
      <c r="B226">
        <v>10616</v>
      </c>
      <c r="C226" t="s">
        <v>11</v>
      </c>
      <c r="G226">
        <v>13</v>
      </c>
      <c r="H226">
        <v>4806.99</v>
      </c>
      <c r="I226">
        <v>13</v>
      </c>
      <c r="J226">
        <v>4806.99</v>
      </c>
    </row>
    <row r="227" spans="1:10" x14ac:dyDescent="0.25">
      <c r="A227" s="1">
        <v>44414</v>
      </c>
      <c r="B227">
        <v>10610</v>
      </c>
      <c r="C227" t="s">
        <v>13</v>
      </c>
      <c r="G227">
        <v>9</v>
      </c>
      <c r="H227">
        <v>299.25</v>
      </c>
      <c r="I227">
        <v>9</v>
      </c>
      <c r="J227">
        <v>299.25</v>
      </c>
    </row>
    <row r="228" spans="1:10" x14ac:dyDescent="0.25">
      <c r="A228" s="1">
        <v>44414</v>
      </c>
      <c r="B228">
        <v>10615</v>
      </c>
      <c r="C228" t="s">
        <v>7</v>
      </c>
      <c r="G228">
        <v>19</v>
      </c>
      <c r="H228">
        <v>120</v>
      </c>
      <c r="I228">
        <v>19</v>
      </c>
      <c r="J228">
        <v>120</v>
      </c>
    </row>
    <row r="229" spans="1:10" x14ac:dyDescent="0.25">
      <c r="A229" s="1">
        <v>44415</v>
      </c>
      <c r="B229">
        <v>10619</v>
      </c>
      <c r="C229" t="s">
        <v>16</v>
      </c>
      <c r="E229">
        <v>17</v>
      </c>
      <c r="F229">
        <v>1260</v>
      </c>
      <c r="I229">
        <v>17</v>
      </c>
      <c r="J229">
        <v>1260</v>
      </c>
    </row>
    <row r="230" spans="1:10" x14ac:dyDescent="0.25">
      <c r="A230" s="1">
        <v>44416</v>
      </c>
      <c r="B230">
        <v>10603</v>
      </c>
      <c r="C230" t="s">
        <v>13</v>
      </c>
      <c r="G230">
        <v>8</v>
      </c>
      <c r="H230">
        <v>1483</v>
      </c>
      <c r="I230">
        <v>8</v>
      </c>
      <c r="J230">
        <v>1483</v>
      </c>
    </row>
    <row r="231" spans="1:10" x14ac:dyDescent="0.25">
      <c r="A231" s="1">
        <v>44416</v>
      </c>
      <c r="B231">
        <v>10618</v>
      </c>
      <c r="C231" t="s">
        <v>11</v>
      </c>
      <c r="G231">
        <v>19</v>
      </c>
      <c r="H231">
        <v>2697.5</v>
      </c>
      <c r="I231">
        <v>19</v>
      </c>
      <c r="J231">
        <v>2697.5</v>
      </c>
    </row>
    <row r="232" spans="1:10" x14ac:dyDescent="0.25">
      <c r="A232" s="1">
        <v>44419</v>
      </c>
      <c r="B232">
        <v>10621</v>
      </c>
      <c r="C232" t="s">
        <v>14</v>
      </c>
      <c r="G232">
        <v>9</v>
      </c>
      <c r="H232">
        <v>758.5</v>
      </c>
      <c r="I232">
        <v>9</v>
      </c>
      <c r="J232">
        <v>758.5</v>
      </c>
    </row>
    <row r="233" spans="1:10" x14ac:dyDescent="0.25">
      <c r="A233" s="1">
        <v>44419</v>
      </c>
      <c r="B233">
        <v>10622</v>
      </c>
      <c r="C233" t="s">
        <v>14</v>
      </c>
      <c r="G233">
        <v>12</v>
      </c>
      <c r="H233">
        <v>560</v>
      </c>
      <c r="I233">
        <v>12</v>
      </c>
      <c r="J233">
        <v>560</v>
      </c>
    </row>
    <row r="234" spans="1:10" x14ac:dyDescent="0.25">
      <c r="A234" s="1">
        <v>44420</v>
      </c>
      <c r="B234">
        <v>10596</v>
      </c>
      <c r="C234" t="s">
        <v>13</v>
      </c>
      <c r="G234">
        <v>10</v>
      </c>
      <c r="H234">
        <v>1180.8800000000001</v>
      </c>
      <c r="I234">
        <v>10</v>
      </c>
      <c r="J234">
        <v>1180.8800000000001</v>
      </c>
    </row>
    <row r="235" spans="1:10" x14ac:dyDescent="0.25">
      <c r="A235" s="1">
        <v>44420</v>
      </c>
      <c r="B235">
        <v>10623</v>
      </c>
      <c r="C235" t="s">
        <v>13</v>
      </c>
      <c r="G235">
        <v>11</v>
      </c>
      <c r="H235">
        <v>1336.95</v>
      </c>
      <c r="I235">
        <v>11</v>
      </c>
      <c r="J235">
        <v>1336.95</v>
      </c>
    </row>
    <row r="236" spans="1:10" x14ac:dyDescent="0.25">
      <c r="A236" s="1">
        <v>44421</v>
      </c>
      <c r="B236">
        <v>10593</v>
      </c>
      <c r="C236" t="s">
        <v>15</v>
      </c>
      <c r="E236">
        <v>14</v>
      </c>
      <c r="F236">
        <v>1994.4</v>
      </c>
      <c r="I236">
        <v>14</v>
      </c>
      <c r="J236">
        <v>1994.4</v>
      </c>
    </row>
    <row r="237" spans="1:10" x14ac:dyDescent="0.25">
      <c r="A237" s="1">
        <v>44422</v>
      </c>
      <c r="B237">
        <v>10620</v>
      </c>
      <c r="C237" t="s">
        <v>7</v>
      </c>
      <c r="G237">
        <v>13</v>
      </c>
      <c r="H237">
        <v>57.5</v>
      </c>
      <c r="I237">
        <v>13</v>
      </c>
      <c r="J237">
        <v>57.5</v>
      </c>
    </row>
    <row r="238" spans="1:10" x14ac:dyDescent="0.25">
      <c r="A238" s="1">
        <v>44422</v>
      </c>
      <c r="B238">
        <v>10625</v>
      </c>
      <c r="C238" t="s">
        <v>16</v>
      </c>
      <c r="G238">
        <v>12</v>
      </c>
      <c r="H238">
        <v>479.75</v>
      </c>
      <c r="I238">
        <v>12</v>
      </c>
      <c r="J238">
        <v>479.75</v>
      </c>
    </row>
    <row r="239" spans="1:10" x14ac:dyDescent="0.25">
      <c r="A239" s="1">
        <v>44423</v>
      </c>
      <c r="B239">
        <v>10631</v>
      </c>
      <c r="C239" t="s">
        <v>13</v>
      </c>
      <c r="G239">
        <v>15</v>
      </c>
      <c r="H239">
        <v>55.8</v>
      </c>
      <c r="I239">
        <v>15</v>
      </c>
      <c r="J239">
        <v>55.8</v>
      </c>
    </row>
    <row r="240" spans="1:10" x14ac:dyDescent="0.25">
      <c r="A240" s="1">
        <v>44426</v>
      </c>
      <c r="B240">
        <v>10633</v>
      </c>
      <c r="C240" t="s">
        <v>15</v>
      </c>
      <c r="E240">
        <v>17</v>
      </c>
      <c r="F240">
        <v>5510.59</v>
      </c>
      <c r="I240">
        <v>17</v>
      </c>
      <c r="J240">
        <v>5510.59</v>
      </c>
    </row>
    <row r="241" spans="1:10" x14ac:dyDescent="0.25">
      <c r="A241" s="1">
        <v>44427</v>
      </c>
      <c r="B241">
        <v>10624</v>
      </c>
      <c r="C241" t="s">
        <v>14</v>
      </c>
      <c r="G241">
        <v>10</v>
      </c>
      <c r="H241">
        <v>1393.24</v>
      </c>
      <c r="I241">
        <v>10</v>
      </c>
      <c r="J241">
        <v>1393.24</v>
      </c>
    </row>
    <row r="242" spans="1:10" x14ac:dyDescent="0.25">
      <c r="A242" s="1">
        <v>44427</v>
      </c>
      <c r="B242">
        <v>10630</v>
      </c>
      <c r="C242" t="s">
        <v>11</v>
      </c>
      <c r="G242">
        <v>7</v>
      </c>
      <c r="H242">
        <v>903.6</v>
      </c>
      <c r="I242">
        <v>7</v>
      </c>
      <c r="J242">
        <v>903.6</v>
      </c>
    </row>
    <row r="243" spans="1:10" x14ac:dyDescent="0.25">
      <c r="A243" s="1">
        <v>44427</v>
      </c>
      <c r="B243">
        <v>10632</v>
      </c>
      <c r="C243" t="s">
        <v>13</v>
      </c>
      <c r="G243">
        <v>15</v>
      </c>
      <c r="H243">
        <v>589</v>
      </c>
      <c r="I243">
        <v>15</v>
      </c>
      <c r="J243">
        <v>589</v>
      </c>
    </row>
    <row r="244" spans="1:10" x14ac:dyDescent="0.25">
      <c r="A244" s="1">
        <v>44428</v>
      </c>
      <c r="B244">
        <v>10626</v>
      </c>
      <c r="C244" t="s">
        <v>11</v>
      </c>
      <c r="G244">
        <v>16</v>
      </c>
      <c r="H244">
        <v>1503.6</v>
      </c>
      <c r="I244">
        <v>16</v>
      </c>
      <c r="J244">
        <v>1503.6</v>
      </c>
    </row>
    <row r="245" spans="1:10" x14ac:dyDescent="0.25">
      <c r="A245" s="1">
        <v>44428</v>
      </c>
      <c r="B245">
        <v>10628</v>
      </c>
      <c r="C245" t="s">
        <v>14</v>
      </c>
      <c r="G245">
        <v>7</v>
      </c>
      <c r="H245">
        <v>450</v>
      </c>
      <c r="I245">
        <v>7</v>
      </c>
      <c r="J245">
        <v>450</v>
      </c>
    </row>
    <row r="246" spans="1:10" x14ac:dyDescent="0.25">
      <c r="A246" s="1">
        <v>44428</v>
      </c>
      <c r="B246">
        <v>10629</v>
      </c>
      <c r="C246" t="s">
        <v>14</v>
      </c>
      <c r="G246">
        <v>7</v>
      </c>
      <c r="H246">
        <v>2775.05</v>
      </c>
      <c r="I246">
        <v>7</v>
      </c>
      <c r="J246">
        <v>2775.05</v>
      </c>
    </row>
    <row r="247" spans="1:10" x14ac:dyDescent="0.25">
      <c r="A247" s="1">
        <v>44429</v>
      </c>
      <c r="B247">
        <v>10627</v>
      </c>
      <c r="C247" t="s">
        <v>13</v>
      </c>
      <c r="G247">
        <v>15</v>
      </c>
      <c r="H247">
        <v>1185.75</v>
      </c>
      <c r="I247">
        <v>15</v>
      </c>
      <c r="J247">
        <v>1185.75</v>
      </c>
    </row>
    <row r="248" spans="1:10" x14ac:dyDescent="0.25">
      <c r="A248" s="1">
        <v>44429</v>
      </c>
      <c r="B248">
        <v>10634</v>
      </c>
      <c r="C248" t="s">
        <v>14</v>
      </c>
      <c r="G248">
        <v>7</v>
      </c>
      <c r="H248">
        <v>4985.5</v>
      </c>
      <c r="I248">
        <v>7</v>
      </c>
      <c r="J248">
        <v>4985.5</v>
      </c>
    </row>
    <row r="249" spans="1:10" x14ac:dyDescent="0.25">
      <c r="A249" s="1">
        <v>44429</v>
      </c>
      <c r="B249">
        <v>10635</v>
      </c>
      <c r="C249" t="s">
        <v>13</v>
      </c>
      <c r="G249">
        <v>10</v>
      </c>
      <c r="H249">
        <v>1326.22</v>
      </c>
      <c r="I249">
        <v>10</v>
      </c>
      <c r="J249">
        <v>1326.22</v>
      </c>
    </row>
    <row r="250" spans="1:10" x14ac:dyDescent="0.25">
      <c r="A250" s="1">
        <v>44434</v>
      </c>
      <c r="B250">
        <v>10636</v>
      </c>
      <c r="C250" t="s">
        <v>14</v>
      </c>
      <c r="G250">
        <v>8</v>
      </c>
      <c r="H250">
        <v>629.5</v>
      </c>
      <c r="I250">
        <v>8</v>
      </c>
      <c r="J250">
        <v>629.5</v>
      </c>
    </row>
    <row r="251" spans="1:10" x14ac:dyDescent="0.25">
      <c r="A251" s="1">
        <v>44434</v>
      </c>
      <c r="B251">
        <v>10637</v>
      </c>
      <c r="C251" t="s">
        <v>12</v>
      </c>
      <c r="E251">
        <v>16</v>
      </c>
      <c r="F251">
        <v>2761.94</v>
      </c>
      <c r="I251">
        <v>16</v>
      </c>
      <c r="J251">
        <v>2761.94</v>
      </c>
    </row>
    <row r="252" spans="1:10" x14ac:dyDescent="0.25">
      <c r="A252" s="1">
        <v>44434</v>
      </c>
      <c r="B252">
        <v>10641</v>
      </c>
      <c r="C252" t="s">
        <v>14</v>
      </c>
      <c r="G252">
        <v>7</v>
      </c>
      <c r="H252">
        <v>2054</v>
      </c>
      <c r="I252">
        <v>7</v>
      </c>
      <c r="J252">
        <v>2054</v>
      </c>
    </row>
    <row r="253" spans="1:10" x14ac:dyDescent="0.25">
      <c r="A253" s="1">
        <v>44435</v>
      </c>
      <c r="B253">
        <v>10639</v>
      </c>
      <c r="C253" t="s">
        <v>15</v>
      </c>
      <c r="E253">
        <v>11</v>
      </c>
      <c r="F253">
        <v>500</v>
      </c>
      <c r="I253">
        <v>11</v>
      </c>
      <c r="J253">
        <v>500</v>
      </c>
    </row>
    <row r="254" spans="1:10" x14ac:dyDescent="0.25">
      <c r="A254" s="1">
        <v>44436</v>
      </c>
      <c r="B254">
        <v>10640</v>
      </c>
      <c r="C254" t="s">
        <v>14</v>
      </c>
      <c r="G254">
        <v>12</v>
      </c>
      <c r="H254">
        <v>708.75</v>
      </c>
      <c r="I254">
        <v>12</v>
      </c>
      <c r="J254">
        <v>708.75</v>
      </c>
    </row>
    <row r="255" spans="1:10" x14ac:dyDescent="0.25">
      <c r="A255" s="1">
        <v>44437</v>
      </c>
      <c r="B255">
        <v>10649</v>
      </c>
      <c r="C255" t="s">
        <v>9</v>
      </c>
      <c r="E255">
        <v>7</v>
      </c>
      <c r="F255">
        <v>1434</v>
      </c>
      <c r="I255">
        <v>7</v>
      </c>
      <c r="J255">
        <v>1434</v>
      </c>
    </row>
    <row r="256" spans="1:10" x14ac:dyDescent="0.25">
      <c r="A256" s="1">
        <v>44440</v>
      </c>
      <c r="B256">
        <v>10638</v>
      </c>
      <c r="C256" t="s">
        <v>16</v>
      </c>
      <c r="G256">
        <v>18</v>
      </c>
      <c r="H256">
        <v>2720.05</v>
      </c>
      <c r="I256">
        <v>18</v>
      </c>
      <c r="J256">
        <v>2720.05</v>
      </c>
    </row>
    <row r="257" spans="1:10" x14ac:dyDescent="0.25">
      <c r="A257" s="1">
        <v>44440</v>
      </c>
      <c r="B257">
        <v>10644</v>
      </c>
      <c r="C257" t="s">
        <v>16</v>
      </c>
      <c r="G257">
        <v>9</v>
      </c>
      <c r="H257">
        <v>1371.8</v>
      </c>
      <c r="I257">
        <v>9</v>
      </c>
      <c r="J257">
        <v>1371.8</v>
      </c>
    </row>
    <row r="258" spans="1:10" x14ac:dyDescent="0.25">
      <c r="A258" s="1">
        <v>44441</v>
      </c>
      <c r="B258">
        <v>10643</v>
      </c>
      <c r="C258" t="s">
        <v>12</v>
      </c>
      <c r="E258">
        <v>12</v>
      </c>
      <c r="F258">
        <v>814.5</v>
      </c>
      <c r="I258">
        <v>12</v>
      </c>
      <c r="J258">
        <v>814.5</v>
      </c>
    </row>
    <row r="259" spans="1:10" x14ac:dyDescent="0.25">
      <c r="A259" s="1">
        <v>44441</v>
      </c>
      <c r="B259">
        <v>10645</v>
      </c>
      <c r="C259" t="s">
        <v>14</v>
      </c>
      <c r="G259">
        <v>17</v>
      </c>
      <c r="H259">
        <v>1535</v>
      </c>
      <c r="I259">
        <v>17</v>
      </c>
      <c r="J259">
        <v>1535</v>
      </c>
    </row>
    <row r="260" spans="1:10" x14ac:dyDescent="0.25">
      <c r="A260" s="1">
        <v>44442</v>
      </c>
      <c r="B260">
        <v>10646</v>
      </c>
      <c r="C260" t="s">
        <v>10</v>
      </c>
      <c r="E260">
        <v>8</v>
      </c>
      <c r="F260">
        <v>1446</v>
      </c>
      <c r="I260">
        <v>8</v>
      </c>
      <c r="J260">
        <v>1446</v>
      </c>
    </row>
    <row r="261" spans="1:10" x14ac:dyDescent="0.25">
      <c r="A261" s="1">
        <v>44442</v>
      </c>
      <c r="B261">
        <v>10647</v>
      </c>
      <c r="C261" t="s">
        <v>14</v>
      </c>
      <c r="G261">
        <v>13</v>
      </c>
      <c r="H261">
        <v>636</v>
      </c>
      <c r="I261">
        <v>13</v>
      </c>
      <c r="J261">
        <v>636</v>
      </c>
    </row>
    <row r="262" spans="1:10" x14ac:dyDescent="0.25">
      <c r="A262" s="1">
        <v>44442</v>
      </c>
      <c r="B262">
        <v>10650</v>
      </c>
      <c r="C262" t="s">
        <v>9</v>
      </c>
      <c r="E262">
        <v>12</v>
      </c>
      <c r="F262">
        <v>1779.2</v>
      </c>
      <c r="I262">
        <v>12</v>
      </c>
      <c r="J262">
        <v>1779.2</v>
      </c>
    </row>
    <row r="263" spans="1:10" x14ac:dyDescent="0.25">
      <c r="A263" s="1">
        <v>44444</v>
      </c>
      <c r="B263">
        <v>10642</v>
      </c>
      <c r="C263" t="s">
        <v>15</v>
      </c>
      <c r="E263">
        <v>12</v>
      </c>
      <c r="F263">
        <v>696</v>
      </c>
      <c r="I263">
        <v>12</v>
      </c>
      <c r="J263">
        <v>696</v>
      </c>
    </row>
    <row r="264" spans="1:10" x14ac:dyDescent="0.25">
      <c r="A264" s="1">
        <v>44447</v>
      </c>
      <c r="B264">
        <v>10652</v>
      </c>
      <c r="C264" t="s">
        <v>14</v>
      </c>
      <c r="G264">
        <v>15</v>
      </c>
      <c r="H264">
        <v>318.83999999999997</v>
      </c>
      <c r="I264">
        <v>15</v>
      </c>
      <c r="J264">
        <v>318.83999999999997</v>
      </c>
    </row>
    <row r="265" spans="1:10" x14ac:dyDescent="0.25">
      <c r="A265" s="1">
        <v>44447</v>
      </c>
      <c r="B265">
        <v>10658</v>
      </c>
      <c r="C265" t="s">
        <v>14</v>
      </c>
      <c r="G265">
        <v>7</v>
      </c>
      <c r="H265">
        <v>4464.6000000000004</v>
      </c>
      <c r="I265">
        <v>7</v>
      </c>
      <c r="J265">
        <v>4464.6000000000004</v>
      </c>
    </row>
    <row r="266" spans="1:10" x14ac:dyDescent="0.25">
      <c r="A266" s="1">
        <v>44448</v>
      </c>
      <c r="B266">
        <v>10648</v>
      </c>
      <c r="C266" t="s">
        <v>9</v>
      </c>
      <c r="E266">
        <v>13</v>
      </c>
      <c r="F266">
        <v>372.37</v>
      </c>
      <c r="I266">
        <v>13</v>
      </c>
      <c r="J266">
        <v>372.37</v>
      </c>
    </row>
    <row r="267" spans="1:10" x14ac:dyDescent="0.25">
      <c r="A267" s="1">
        <v>44449</v>
      </c>
      <c r="B267">
        <v>10656</v>
      </c>
      <c r="C267" t="s">
        <v>12</v>
      </c>
      <c r="E267">
        <v>19</v>
      </c>
      <c r="F267">
        <v>604.21</v>
      </c>
      <c r="I267">
        <v>19</v>
      </c>
      <c r="J267">
        <v>604.21</v>
      </c>
    </row>
    <row r="268" spans="1:10" x14ac:dyDescent="0.25">
      <c r="A268" s="1">
        <v>44449</v>
      </c>
      <c r="B268">
        <v>10659</v>
      </c>
      <c r="C268" t="s">
        <v>15</v>
      </c>
      <c r="E268">
        <v>12</v>
      </c>
      <c r="F268">
        <v>1227.02</v>
      </c>
      <c r="I268">
        <v>12</v>
      </c>
      <c r="J268">
        <v>1227.02</v>
      </c>
    </row>
    <row r="269" spans="1:10" x14ac:dyDescent="0.25">
      <c r="A269" s="1">
        <v>44450</v>
      </c>
      <c r="B269">
        <v>10651</v>
      </c>
      <c r="C269" t="s">
        <v>13</v>
      </c>
      <c r="G269">
        <v>7</v>
      </c>
      <c r="H269">
        <v>397.8</v>
      </c>
      <c r="I269">
        <v>7</v>
      </c>
      <c r="J269">
        <v>397.8</v>
      </c>
    </row>
    <row r="270" spans="1:10" x14ac:dyDescent="0.25">
      <c r="A270" s="1">
        <v>44450</v>
      </c>
      <c r="B270">
        <v>10654</v>
      </c>
      <c r="C270" t="s">
        <v>9</v>
      </c>
      <c r="E270">
        <v>7</v>
      </c>
      <c r="F270">
        <v>601.83000000000004</v>
      </c>
      <c r="I270">
        <v>7</v>
      </c>
      <c r="J270">
        <v>601.83000000000004</v>
      </c>
    </row>
    <row r="271" spans="1:10" x14ac:dyDescent="0.25">
      <c r="A271" s="1">
        <v>44450</v>
      </c>
      <c r="B271">
        <v>10655</v>
      </c>
      <c r="C271" t="s">
        <v>11</v>
      </c>
      <c r="G271">
        <v>12</v>
      </c>
      <c r="H271">
        <v>154.4</v>
      </c>
      <c r="I271">
        <v>12</v>
      </c>
      <c r="J271">
        <v>154.4</v>
      </c>
    </row>
    <row r="272" spans="1:10" x14ac:dyDescent="0.25">
      <c r="A272" s="1">
        <v>44454</v>
      </c>
      <c r="B272">
        <v>10657</v>
      </c>
      <c r="C272" t="s">
        <v>7</v>
      </c>
      <c r="G272">
        <v>12</v>
      </c>
      <c r="H272">
        <v>4371.6000000000004</v>
      </c>
      <c r="I272">
        <v>12</v>
      </c>
      <c r="J272">
        <v>4371.6000000000004</v>
      </c>
    </row>
    <row r="273" spans="1:10" x14ac:dyDescent="0.25">
      <c r="A273" s="1">
        <v>44454</v>
      </c>
      <c r="B273">
        <v>10661</v>
      </c>
      <c r="C273" t="s">
        <v>15</v>
      </c>
      <c r="E273">
        <v>9</v>
      </c>
      <c r="F273">
        <v>562.6</v>
      </c>
      <c r="I273">
        <v>9</v>
      </c>
      <c r="J273">
        <v>562.6</v>
      </c>
    </row>
    <row r="274" spans="1:10" x14ac:dyDescent="0.25">
      <c r="A274" s="1">
        <v>44456</v>
      </c>
      <c r="B274">
        <v>10665</v>
      </c>
      <c r="C274" t="s">
        <v>11</v>
      </c>
      <c r="G274">
        <v>11</v>
      </c>
      <c r="H274">
        <v>1295</v>
      </c>
      <c r="I274">
        <v>11</v>
      </c>
      <c r="J274">
        <v>1295</v>
      </c>
    </row>
    <row r="275" spans="1:10" x14ac:dyDescent="0.25">
      <c r="A275" s="1">
        <v>44457</v>
      </c>
      <c r="B275">
        <v>10662</v>
      </c>
      <c r="C275" t="s">
        <v>16</v>
      </c>
      <c r="G275">
        <v>9</v>
      </c>
      <c r="H275">
        <v>125</v>
      </c>
      <c r="I275">
        <v>9</v>
      </c>
      <c r="J275">
        <v>125</v>
      </c>
    </row>
    <row r="276" spans="1:10" x14ac:dyDescent="0.25">
      <c r="A276" s="1">
        <v>44457</v>
      </c>
      <c r="B276">
        <v>10670</v>
      </c>
      <c r="C276" t="s">
        <v>14</v>
      </c>
      <c r="G276">
        <v>17</v>
      </c>
      <c r="H276">
        <v>2301.75</v>
      </c>
      <c r="I276">
        <v>17</v>
      </c>
      <c r="J276">
        <v>2301.75</v>
      </c>
    </row>
    <row r="277" spans="1:10" x14ac:dyDescent="0.25">
      <c r="A277" s="1">
        <v>44458</v>
      </c>
      <c r="B277">
        <v>10653</v>
      </c>
      <c r="C277" t="s">
        <v>11</v>
      </c>
      <c r="G277">
        <v>13</v>
      </c>
      <c r="H277">
        <v>1083.1500000000001</v>
      </c>
      <c r="I277">
        <v>13</v>
      </c>
      <c r="J277">
        <v>1083.1500000000001</v>
      </c>
    </row>
    <row r="278" spans="1:10" x14ac:dyDescent="0.25">
      <c r="A278" s="1">
        <v>44458</v>
      </c>
      <c r="B278">
        <v>10664</v>
      </c>
      <c r="C278" t="s">
        <v>11</v>
      </c>
      <c r="G278">
        <v>9</v>
      </c>
      <c r="H278">
        <v>1288.3900000000001</v>
      </c>
      <c r="I278">
        <v>9</v>
      </c>
      <c r="J278">
        <v>1288.3900000000001</v>
      </c>
    </row>
    <row r="279" spans="1:10" x14ac:dyDescent="0.25">
      <c r="A279" s="1">
        <v>44458</v>
      </c>
      <c r="B279">
        <v>10667</v>
      </c>
      <c r="C279" t="s">
        <v>15</v>
      </c>
      <c r="E279">
        <v>19</v>
      </c>
      <c r="F279">
        <v>1536.8</v>
      </c>
      <c r="I279">
        <v>19</v>
      </c>
      <c r="J279">
        <v>1536.8</v>
      </c>
    </row>
    <row r="280" spans="1:10" x14ac:dyDescent="0.25">
      <c r="A280" s="1">
        <v>44458</v>
      </c>
      <c r="B280">
        <v>10673</v>
      </c>
      <c r="C280" t="s">
        <v>7</v>
      </c>
      <c r="G280">
        <v>16</v>
      </c>
      <c r="H280">
        <v>412.35</v>
      </c>
      <c r="I280">
        <v>16</v>
      </c>
      <c r="J280">
        <v>412.35</v>
      </c>
    </row>
    <row r="281" spans="1:10" x14ac:dyDescent="0.25">
      <c r="A281" s="1">
        <v>44461</v>
      </c>
      <c r="B281">
        <v>10666</v>
      </c>
      <c r="C281" t="s">
        <v>15</v>
      </c>
      <c r="E281">
        <v>17</v>
      </c>
      <c r="F281">
        <v>4666.9399999999996</v>
      </c>
      <c r="I281">
        <v>17</v>
      </c>
      <c r="J281">
        <v>4666.9399999999996</v>
      </c>
    </row>
    <row r="282" spans="1:10" x14ac:dyDescent="0.25">
      <c r="A282" s="1">
        <v>44461</v>
      </c>
      <c r="B282">
        <v>10669</v>
      </c>
      <c r="C282" t="s">
        <v>7</v>
      </c>
      <c r="G282">
        <v>17</v>
      </c>
      <c r="H282">
        <v>570</v>
      </c>
      <c r="I282">
        <v>17</v>
      </c>
      <c r="J282">
        <v>570</v>
      </c>
    </row>
    <row r="283" spans="1:10" x14ac:dyDescent="0.25">
      <c r="A283" s="1">
        <v>44462</v>
      </c>
      <c r="B283">
        <v>10668</v>
      </c>
      <c r="C283" t="s">
        <v>11</v>
      </c>
      <c r="G283">
        <v>19</v>
      </c>
      <c r="H283">
        <v>625.27</v>
      </c>
      <c r="I283">
        <v>19</v>
      </c>
      <c r="J283">
        <v>625.27</v>
      </c>
    </row>
    <row r="284" spans="1:10" x14ac:dyDescent="0.25">
      <c r="A284" s="1">
        <v>44462</v>
      </c>
      <c r="B284">
        <v>10675</v>
      </c>
      <c r="C284" t="s">
        <v>9</v>
      </c>
      <c r="E284">
        <v>15</v>
      </c>
      <c r="F284">
        <v>1423</v>
      </c>
      <c r="I284">
        <v>15</v>
      </c>
      <c r="J284">
        <v>1423</v>
      </c>
    </row>
    <row r="285" spans="1:10" x14ac:dyDescent="0.25">
      <c r="A285" s="1">
        <v>44463</v>
      </c>
      <c r="B285">
        <v>10671</v>
      </c>
      <c r="C285" t="s">
        <v>11</v>
      </c>
      <c r="G285">
        <v>15</v>
      </c>
      <c r="H285">
        <v>920.1</v>
      </c>
      <c r="I285">
        <v>15</v>
      </c>
      <c r="J285">
        <v>920.1</v>
      </c>
    </row>
    <row r="286" spans="1:10" x14ac:dyDescent="0.25">
      <c r="A286" s="1">
        <v>44465</v>
      </c>
      <c r="B286">
        <v>10672</v>
      </c>
      <c r="C286" t="s">
        <v>10</v>
      </c>
      <c r="E286">
        <v>8</v>
      </c>
      <c r="F286">
        <v>3815.25</v>
      </c>
      <c r="I286">
        <v>8</v>
      </c>
      <c r="J286">
        <v>3815.25</v>
      </c>
    </row>
    <row r="287" spans="1:10" x14ac:dyDescent="0.25">
      <c r="A287" s="1">
        <v>44465</v>
      </c>
      <c r="B287">
        <v>10677</v>
      </c>
      <c r="C287" t="s">
        <v>11</v>
      </c>
      <c r="G287">
        <v>16</v>
      </c>
      <c r="H287">
        <v>813.36</v>
      </c>
      <c r="I287">
        <v>16</v>
      </c>
      <c r="J287">
        <v>813.36</v>
      </c>
    </row>
    <row r="288" spans="1:10" x14ac:dyDescent="0.25">
      <c r="A288" s="1">
        <v>44465</v>
      </c>
      <c r="B288">
        <v>10680</v>
      </c>
      <c r="C288" t="s">
        <v>11</v>
      </c>
      <c r="G288">
        <v>9</v>
      </c>
      <c r="H288">
        <v>1261.8800000000001</v>
      </c>
      <c r="I288">
        <v>9</v>
      </c>
      <c r="J288">
        <v>1261.8800000000001</v>
      </c>
    </row>
    <row r="289" spans="1:10" x14ac:dyDescent="0.25">
      <c r="A289" s="1">
        <v>44468</v>
      </c>
      <c r="B289">
        <v>10676</v>
      </c>
      <c r="C289" t="s">
        <v>7</v>
      </c>
      <c r="G289">
        <v>17</v>
      </c>
      <c r="H289">
        <v>534.85</v>
      </c>
      <c r="I289">
        <v>17</v>
      </c>
      <c r="J289">
        <v>534.85</v>
      </c>
    </row>
    <row r="290" spans="1:10" x14ac:dyDescent="0.25">
      <c r="A290" s="1">
        <v>44469</v>
      </c>
      <c r="B290">
        <v>10674</v>
      </c>
      <c r="C290" t="s">
        <v>14</v>
      </c>
      <c r="E290">
        <v>19</v>
      </c>
      <c r="F290">
        <v>45</v>
      </c>
      <c r="I290">
        <v>19</v>
      </c>
      <c r="J290">
        <v>45</v>
      </c>
    </row>
    <row r="291" spans="1:10" x14ac:dyDescent="0.25">
      <c r="A291" s="1">
        <v>44469</v>
      </c>
      <c r="B291">
        <v>10679</v>
      </c>
      <c r="C291" t="s">
        <v>13</v>
      </c>
      <c r="G291">
        <v>18</v>
      </c>
      <c r="H291">
        <v>660</v>
      </c>
      <c r="I291">
        <v>18</v>
      </c>
      <c r="J291">
        <v>660</v>
      </c>
    </row>
    <row r="292" spans="1:10" x14ac:dyDescent="0.25">
      <c r="A292" s="1">
        <v>44469</v>
      </c>
      <c r="B292">
        <v>10681</v>
      </c>
      <c r="C292" t="s">
        <v>16</v>
      </c>
      <c r="G292">
        <v>14</v>
      </c>
      <c r="H292">
        <v>1287.4000000000001</v>
      </c>
      <c r="I292">
        <v>14</v>
      </c>
      <c r="J292">
        <v>1287.4000000000001</v>
      </c>
    </row>
    <row r="293" spans="1:10" x14ac:dyDescent="0.25">
      <c r="A293" s="1">
        <v>44469</v>
      </c>
      <c r="B293">
        <v>10684</v>
      </c>
      <c r="C293" t="s">
        <v>16</v>
      </c>
      <c r="G293">
        <v>18</v>
      </c>
      <c r="H293">
        <v>1768</v>
      </c>
      <c r="I293">
        <v>18</v>
      </c>
      <c r="J293">
        <v>1768</v>
      </c>
    </row>
    <row r="294" spans="1:10" x14ac:dyDescent="0.25">
      <c r="A294" s="1">
        <v>44470</v>
      </c>
      <c r="B294">
        <v>10682</v>
      </c>
      <c r="C294" t="s">
        <v>16</v>
      </c>
      <c r="G294">
        <v>11</v>
      </c>
      <c r="H294">
        <v>375.5</v>
      </c>
      <c r="I294">
        <v>11</v>
      </c>
      <c r="J294">
        <v>375.5</v>
      </c>
    </row>
    <row r="295" spans="1:10" x14ac:dyDescent="0.25">
      <c r="A295" s="1">
        <v>44470</v>
      </c>
      <c r="B295">
        <v>10683</v>
      </c>
      <c r="C295" t="s">
        <v>7</v>
      </c>
      <c r="G295">
        <v>17</v>
      </c>
      <c r="H295">
        <v>63</v>
      </c>
      <c r="I295">
        <v>17</v>
      </c>
      <c r="J295">
        <v>63</v>
      </c>
    </row>
    <row r="296" spans="1:10" x14ac:dyDescent="0.25">
      <c r="A296" s="1">
        <v>44472</v>
      </c>
      <c r="B296">
        <v>10663</v>
      </c>
      <c r="C296" t="s">
        <v>7</v>
      </c>
      <c r="G296">
        <v>8</v>
      </c>
      <c r="H296">
        <v>1930.4</v>
      </c>
      <c r="I296">
        <v>8</v>
      </c>
      <c r="J296">
        <v>1930.4</v>
      </c>
    </row>
    <row r="297" spans="1:10" x14ac:dyDescent="0.25">
      <c r="A297" s="1">
        <v>44472</v>
      </c>
      <c r="B297">
        <v>10685</v>
      </c>
      <c r="C297" t="s">
        <v>14</v>
      </c>
      <c r="G297">
        <v>17</v>
      </c>
      <c r="H297">
        <v>801.1</v>
      </c>
      <c r="I297">
        <v>17</v>
      </c>
      <c r="J297">
        <v>801.1</v>
      </c>
    </row>
    <row r="298" spans="1:10" x14ac:dyDescent="0.25">
      <c r="A298" s="1">
        <v>44472</v>
      </c>
      <c r="B298">
        <v>10690</v>
      </c>
      <c r="C298" t="s">
        <v>11</v>
      </c>
      <c r="G298">
        <v>8</v>
      </c>
      <c r="H298">
        <v>862.5</v>
      </c>
      <c r="I298">
        <v>8</v>
      </c>
      <c r="J298">
        <v>862.5</v>
      </c>
    </row>
    <row r="299" spans="1:10" x14ac:dyDescent="0.25">
      <c r="A299" s="1">
        <v>44476</v>
      </c>
      <c r="B299">
        <v>10688</v>
      </c>
      <c r="C299" t="s">
        <v>14</v>
      </c>
      <c r="G299">
        <v>14</v>
      </c>
      <c r="H299">
        <v>3160.6</v>
      </c>
      <c r="I299">
        <v>14</v>
      </c>
      <c r="J299">
        <v>3160.6</v>
      </c>
    </row>
    <row r="300" spans="1:10" x14ac:dyDescent="0.25">
      <c r="A300" s="1">
        <v>44476</v>
      </c>
      <c r="B300">
        <v>10689</v>
      </c>
      <c r="C300" t="s">
        <v>11</v>
      </c>
      <c r="G300">
        <v>14</v>
      </c>
      <c r="H300">
        <v>472.5</v>
      </c>
      <c r="I300">
        <v>14</v>
      </c>
      <c r="J300">
        <v>472.5</v>
      </c>
    </row>
    <row r="301" spans="1:10" x14ac:dyDescent="0.25">
      <c r="A301" s="1">
        <v>44477</v>
      </c>
      <c r="B301">
        <v>10686</v>
      </c>
      <c r="C301" t="s">
        <v>7</v>
      </c>
      <c r="G301">
        <v>12</v>
      </c>
      <c r="H301">
        <v>1404.45</v>
      </c>
      <c r="I301">
        <v>12</v>
      </c>
      <c r="J301">
        <v>1404.45</v>
      </c>
    </row>
    <row r="302" spans="1:10" x14ac:dyDescent="0.25">
      <c r="A302" s="1">
        <v>44478</v>
      </c>
      <c r="B302">
        <v>10694</v>
      </c>
      <c r="C302" t="s">
        <v>13</v>
      </c>
      <c r="G302">
        <v>9</v>
      </c>
      <c r="H302">
        <v>4825</v>
      </c>
      <c r="I302">
        <v>9</v>
      </c>
      <c r="J302">
        <v>4825</v>
      </c>
    </row>
    <row r="303" spans="1:10" x14ac:dyDescent="0.25">
      <c r="A303" s="1">
        <v>44479</v>
      </c>
      <c r="B303">
        <v>10693</v>
      </c>
      <c r="C303" t="s">
        <v>16</v>
      </c>
      <c r="G303">
        <v>19</v>
      </c>
      <c r="H303">
        <v>2071.1999999999998</v>
      </c>
      <c r="I303">
        <v>19</v>
      </c>
      <c r="J303">
        <v>2071.1999999999998</v>
      </c>
    </row>
    <row r="304" spans="1:10" x14ac:dyDescent="0.25">
      <c r="A304" s="1">
        <v>44482</v>
      </c>
      <c r="B304">
        <v>10692</v>
      </c>
      <c r="C304" t="s">
        <v>14</v>
      </c>
      <c r="G304">
        <v>11</v>
      </c>
      <c r="H304">
        <v>878</v>
      </c>
      <c r="I304">
        <v>11</v>
      </c>
      <c r="J304">
        <v>878</v>
      </c>
    </row>
    <row r="305" spans="1:10" x14ac:dyDescent="0.25">
      <c r="A305" s="1">
        <v>44482</v>
      </c>
      <c r="B305">
        <v>10699</v>
      </c>
      <c r="C305" t="s">
        <v>16</v>
      </c>
      <c r="G305">
        <v>17</v>
      </c>
      <c r="H305">
        <v>114</v>
      </c>
      <c r="I305">
        <v>17</v>
      </c>
      <c r="J305">
        <v>114</v>
      </c>
    </row>
    <row r="306" spans="1:10" x14ac:dyDescent="0.25">
      <c r="A306" s="1">
        <v>44483</v>
      </c>
      <c r="B306">
        <v>10695</v>
      </c>
      <c r="C306" t="s">
        <v>15</v>
      </c>
      <c r="E306">
        <v>8</v>
      </c>
      <c r="F306">
        <v>642</v>
      </c>
      <c r="I306">
        <v>8</v>
      </c>
      <c r="J306">
        <v>642</v>
      </c>
    </row>
    <row r="307" spans="1:10" x14ac:dyDescent="0.25">
      <c r="A307" s="1">
        <v>44483</v>
      </c>
      <c r="B307">
        <v>10696</v>
      </c>
      <c r="C307" t="s">
        <v>13</v>
      </c>
      <c r="G307">
        <v>13</v>
      </c>
      <c r="H307">
        <v>996</v>
      </c>
      <c r="I307">
        <v>13</v>
      </c>
      <c r="J307">
        <v>996</v>
      </c>
    </row>
    <row r="308" spans="1:10" x14ac:dyDescent="0.25">
      <c r="A308" s="1">
        <v>44483</v>
      </c>
      <c r="B308">
        <v>10697</v>
      </c>
      <c r="C308" t="s">
        <v>16</v>
      </c>
      <c r="G308">
        <v>16</v>
      </c>
      <c r="H308">
        <v>805.43</v>
      </c>
      <c r="I308">
        <v>16</v>
      </c>
      <c r="J308">
        <v>805.43</v>
      </c>
    </row>
    <row r="309" spans="1:10" x14ac:dyDescent="0.25">
      <c r="A309" s="1">
        <v>44484</v>
      </c>
      <c r="B309">
        <v>10660</v>
      </c>
      <c r="C309" t="s">
        <v>13</v>
      </c>
      <c r="G309">
        <v>13</v>
      </c>
      <c r="H309">
        <v>1701</v>
      </c>
      <c r="I309">
        <v>13</v>
      </c>
      <c r="J309">
        <v>1701</v>
      </c>
    </row>
    <row r="310" spans="1:10" x14ac:dyDescent="0.25">
      <c r="A310" s="1">
        <v>44484</v>
      </c>
      <c r="B310">
        <v>10701</v>
      </c>
      <c r="C310" t="s">
        <v>12</v>
      </c>
      <c r="E310">
        <v>18</v>
      </c>
      <c r="F310">
        <v>2864.5</v>
      </c>
      <c r="I310">
        <v>18</v>
      </c>
      <c r="J310">
        <v>2864.5</v>
      </c>
    </row>
    <row r="311" spans="1:10" x14ac:dyDescent="0.25">
      <c r="A311" s="1">
        <v>44485</v>
      </c>
      <c r="B311">
        <v>10678</v>
      </c>
      <c r="C311" t="s">
        <v>15</v>
      </c>
      <c r="E311">
        <v>9</v>
      </c>
      <c r="F311">
        <v>5256.5</v>
      </c>
      <c r="I311">
        <v>9</v>
      </c>
      <c r="J311">
        <v>5256.5</v>
      </c>
    </row>
    <row r="312" spans="1:10" x14ac:dyDescent="0.25">
      <c r="A312" s="1">
        <v>44485</v>
      </c>
      <c r="B312">
        <v>10700</v>
      </c>
      <c r="C312" t="s">
        <v>16</v>
      </c>
      <c r="G312">
        <v>7</v>
      </c>
      <c r="H312">
        <v>1638.4</v>
      </c>
      <c r="I312">
        <v>7</v>
      </c>
      <c r="J312">
        <v>1638.4</v>
      </c>
    </row>
    <row r="313" spans="1:10" x14ac:dyDescent="0.25">
      <c r="A313" s="1">
        <v>44486</v>
      </c>
      <c r="B313">
        <v>10698</v>
      </c>
      <c r="C313" t="s">
        <v>14</v>
      </c>
      <c r="G313">
        <v>18</v>
      </c>
      <c r="H313">
        <v>3436.45</v>
      </c>
      <c r="I313">
        <v>18</v>
      </c>
      <c r="J313">
        <v>3436.45</v>
      </c>
    </row>
    <row r="314" spans="1:10" x14ac:dyDescent="0.25">
      <c r="A314" s="1">
        <v>44489</v>
      </c>
      <c r="B314">
        <v>10703</v>
      </c>
      <c r="C314" t="s">
        <v>12</v>
      </c>
      <c r="E314">
        <v>10</v>
      </c>
      <c r="F314">
        <v>2545</v>
      </c>
      <c r="I314">
        <v>10</v>
      </c>
      <c r="J314">
        <v>2545</v>
      </c>
    </row>
    <row r="315" spans="1:10" x14ac:dyDescent="0.25">
      <c r="A315" s="1">
        <v>44490</v>
      </c>
      <c r="B315">
        <v>10702</v>
      </c>
      <c r="C315" t="s">
        <v>14</v>
      </c>
      <c r="G315">
        <v>17</v>
      </c>
      <c r="H315">
        <v>330</v>
      </c>
      <c r="I315">
        <v>17</v>
      </c>
      <c r="J315">
        <v>330</v>
      </c>
    </row>
    <row r="316" spans="1:10" x14ac:dyDescent="0.25">
      <c r="A316" s="1">
        <v>44490</v>
      </c>
      <c r="B316">
        <v>10706</v>
      </c>
      <c r="C316" t="s">
        <v>13</v>
      </c>
      <c r="G316">
        <v>17</v>
      </c>
      <c r="H316">
        <v>1893</v>
      </c>
      <c r="I316">
        <v>17</v>
      </c>
      <c r="J316">
        <v>1893</v>
      </c>
    </row>
    <row r="317" spans="1:10" x14ac:dyDescent="0.25">
      <c r="A317" s="1">
        <v>44491</v>
      </c>
      <c r="B317">
        <v>10691</v>
      </c>
      <c r="C317" t="s">
        <v>7</v>
      </c>
      <c r="G317">
        <v>12</v>
      </c>
      <c r="H317">
        <v>10164.799999999999</v>
      </c>
      <c r="I317">
        <v>12</v>
      </c>
      <c r="J317">
        <v>10164.799999999999</v>
      </c>
    </row>
    <row r="318" spans="1:10" x14ac:dyDescent="0.25">
      <c r="A318" s="1">
        <v>44492</v>
      </c>
      <c r="B318">
        <v>10707</v>
      </c>
      <c r="C318" t="s">
        <v>14</v>
      </c>
      <c r="G318">
        <v>11</v>
      </c>
      <c r="H318">
        <v>1641</v>
      </c>
      <c r="I318">
        <v>11</v>
      </c>
      <c r="J318">
        <v>1641</v>
      </c>
    </row>
    <row r="319" spans="1:10" x14ac:dyDescent="0.25">
      <c r="A319" s="1">
        <v>44492</v>
      </c>
      <c r="B319">
        <v>10710</v>
      </c>
      <c r="C319" t="s">
        <v>11</v>
      </c>
      <c r="G319">
        <v>16</v>
      </c>
      <c r="H319">
        <v>93.5</v>
      </c>
      <c r="I319">
        <v>16</v>
      </c>
      <c r="J319">
        <v>93.5</v>
      </c>
    </row>
    <row r="320" spans="1:10" x14ac:dyDescent="0.25">
      <c r="A320" s="1">
        <v>44493</v>
      </c>
      <c r="B320">
        <v>10713</v>
      </c>
      <c r="C320" t="s">
        <v>11</v>
      </c>
      <c r="G320">
        <v>9</v>
      </c>
      <c r="H320">
        <v>2827.9</v>
      </c>
      <c r="I320">
        <v>9</v>
      </c>
      <c r="J320">
        <v>2827.9</v>
      </c>
    </row>
    <row r="321" spans="1:10" x14ac:dyDescent="0.25">
      <c r="A321" s="1">
        <v>44496</v>
      </c>
      <c r="B321">
        <v>10714</v>
      </c>
      <c r="C321" t="s">
        <v>9</v>
      </c>
      <c r="E321">
        <v>8</v>
      </c>
      <c r="F321">
        <v>2205.75</v>
      </c>
      <c r="I321">
        <v>8</v>
      </c>
      <c r="J321">
        <v>2205.75</v>
      </c>
    </row>
    <row r="322" spans="1:10" x14ac:dyDescent="0.25">
      <c r="A322" s="1">
        <v>44496</v>
      </c>
      <c r="B322">
        <v>10716</v>
      </c>
      <c r="C322" t="s">
        <v>14</v>
      </c>
      <c r="G322">
        <v>17</v>
      </c>
      <c r="H322">
        <v>706</v>
      </c>
      <c r="I322">
        <v>17</v>
      </c>
      <c r="J322">
        <v>706</v>
      </c>
    </row>
    <row r="323" spans="1:10" x14ac:dyDescent="0.25">
      <c r="A323" s="1">
        <v>44498</v>
      </c>
      <c r="B323">
        <v>10711</v>
      </c>
      <c r="C323" t="s">
        <v>9</v>
      </c>
      <c r="E323">
        <v>11</v>
      </c>
      <c r="F323">
        <v>4451.7</v>
      </c>
      <c r="I323">
        <v>11</v>
      </c>
      <c r="J323">
        <v>4451.7</v>
      </c>
    </row>
    <row r="324" spans="1:10" x14ac:dyDescent="0.25">
      <c r="A324" s="1">
        <v>44498</v>
      </c>
      <c r="B324">
        <v>10715</v>
      </c>
      <c r="C324" t="s">
        <v>16</v>
      </c>
      <c r="G324">
        <v>10</v>
      </c>
      <c r="H324">
        <v>1296</v>
      </c>
      <c r="I324">
        <v>10</v>
      </c>
      <c r="J324">
        <v>1296</v>
      </c>
    </row>
    <row r="325" spans="1:10" x14ac:dyDescent="0.25">
      <c r="A325" s="1">
        <v>44498</v>
      </c>
      <c r="B325">
        <v>10717</v>
      </c>
      <c r="C325" t="s">
        <v>11</v>
      </c>
      <c r="G325">
        <v>12</v>
      </c>
      <c r="H325">
        <v>1270.75</v>
      </c>
      <c r="I325">
        <v>12</v>
      </c>
      <c r="J325">
        <v>1270.75</v>
      </c>
    </row>
    <row r="326" spans="1:10" x14ac:dyDescent="0.25">
      <c r="A326" s="1">
        <v>44498</v>
      </c>
      <c r="B326">
        <v>10718</v>
      </c>
      <c r="C326" t="s">
        <v>11</v>
      </c>
      <c r="G326">
        <v>16</v>
      </c>
      <c r="H326">
        <v>3463</v>
      </c>
      <c r="I326">
        <v>16</v>
      </c>
      <c r="J326">
        <v>3463</v>
      </c>
    </row>
    <row r="327" spans="1:10" x14ac:dyDescent="0.25">
      <c r="A327" s="1">
        <v>44499</v>
      </c>
      <c r="B327">
        <v>10687</v>
      </c>
      <c r="C327" t="s">
        <v>10</v>
      </c>
      <c r="E327">
        <v>14</v>
      </c>
      <c r="F327">
        <v>4960.8999999999996</v>
      </c>
      <c r="I327">
        <v>14</v>
      </c>
      <c r="J327">
        <v>4960.8999999999996</v>
      </c>
    </row>
    <row r="328" spans="1:10" x14ac:dyDescent="0.25">
      <c r="A328" s="1">
        <v>44500</v>
      </c>
      <c r="B328">
        <v>10712</v>
      </c>
      <c r="C328" t="s">
        <v>16</v>
      </c>
      <c r="G328">
        <v>15</v>
      </c>
      <c r="H328">
        <v>1233.48</v>
      </c>
      <c r="I328">
        <v>15</v>
      </c>
      <c r="J328">
        <v>1233.48</v>
      </c>
    </row>
    <row r="329" spans="1:10" x14ac:dyDescent="0.25">
      <c r="A329" s="1">
        <v>44500</v>
      </c>
      <c r="B329">
        <v>10721</v>
      </c>
      <c r="C329" t="s">
        <v>9</v>
      </c>
      <c r="E329">
        <v>12</v>
      </c>
      <c r="F329">
        <v>923.87</v>
      </c>
      <c r="I329">
        <v>12</v>
      </c>
      <c r="J329">
        <v>923.87</v>
      </c>
    </row>
    <row r="330" spans="1:10" x14ac:dyDescent="0.25">
      <c r="A330" s="1">
        <v>44504</v>
      </c>
      <c r="B330">
        <v>10722</v>
      </c>
      <c r="C330" t="s">
        <v>13</v>
      </c>
      <c r="G330">
        <v>15</v>
      </c>
      <c r="H330">
        <v>1570</v>
      </c>
      <c r="I330">
        <v>15</v>
      </c>
      <c r="J330">
        <v>1570</v>
      </c>
    </row>
    <row r="331" spans="1:10" x14ac:dyDescent="0.25">
      <c r="A331" s="1">
        <v>44505</v>
      </c>
      <c r="B331">
        <v>10708</v>
      </c>
      <c r="C331" t="s">
        <v>12</v>
      </c>
      <c r="E331">
        <v>13</v>
      </c>
      <c r="F331">
        <v>180.4</v>
      </c>
      <c r="I331">
        <v>13</v>
      </c>
      <c r="J331">
        <v>180.4</v>
      </c>
    </row>
    <row r="332" spans="1:10" x14ac:dyDescent="0.25">
      <c r="A332" s="1">
        <v>44505</v>
      </c>
      <c r="B332">
        <v>10719</v>
      </c>
      <c r="C332" t="s">
        <v>10</v>
      </c>
      <c r="G332">
        <v>7</v>
      </c>
      <c r="H332">
        <v>844.25</v>
      </c>
      <c r="I332">
        <v>7</v>
      </c>
      <c r="J332">
        <v>844.25</v>
      </c>
    </row>
    <row r="333" spans="1:10" x14ac:dyDescent="0.25">
      <c r="A333" s="1">
        <v>44505</v>
      </c>
      <c r="B333">
        <v>10720</v>
      </c>
      <c r="C333" t="s">
        <v>13</v>
      </c>
      <c r="G333">
        <v>10</v>
      </c>
      <c r="H333">
        <v>550</v>
      </c>
      <c r="I333">
        <v>10</v>
      </c>
      <c r="J333">
        <v>550</v>
      </c>
    </row>
    <row r="334" spans="1:10" x14ac:dyDescent="0.25">
      <c r="A334" s="1">
        <v>44505</v>
      </c>
      <c r="B334">
        <v>10724</v>
      </c>
      <c r="C334" t="s">
        <v>13</v>
      </c>
      <c r="G334">
        <v>15</v>
      </c>
      <c r="H334">
        <v>638.5</v>
      </c>
      <c r="I334">
        <v>15</v>
      </c>
      <c r="J334">
        <v>638.5</v>
      </c>
    </row>
    <row r="335" spans="1:10" x14ac:dyDescent="0.25">
      <c r="A335" s="1">
        <v>44505</v>
      </c>
      <c r="B335">
        <v>10725</v>
      </c>
      <c r="C335" t="s">
        <v>14</v>
      </c>
      <c r="G335">
        <v>11</v>
      </c>
      <c r="H335">
        <v>287.8</v>
      </c>
      <c r="I335">
        <v>11</v>
      </c>
      <c r="J335">
        <v>287.8</v>
      </c>
    </row>
    <row r="336" spans="1:10" x14ac:dyDescent="0.25">
      <c r="A336" s="1">
        <v>44507</v>
      </c>
      <c r="B336">
        <v>10704</v>
      </c>
      <c r="C336" t="s">
        <v>12</v>
      </c>
      <c r="E336">
        <v>8</v>
      </c>
      <c r="F336">
        <v>595.5</v>
      </c>
      <c r="I336">
        <v>8</v>
      </c>
      <c r="J336">
        <v>595.5</v>
      </c>
    </row>
    <row r="337" spans="1:10" x14ac:dyDescent="0.25">
      <c r="A337" s="1">
        <v>44507</v>
      </c>
      <c r="B337">
        <v>10732</v>
      </c>
      <c r="C337" t="s">
        <v>16</v>
      </c>
      <c r="G337">
        <v>14</v>
      </c>
      <c r="H337">
        <v>360</v>
      </c>
      <c r="I337">
        <v>14</v>
      </c>
      <c r="J337">
        <v>360</v>
      </c>
    </row>
    <row r="338" spans="1:10" x14ac:dyDescent="0.25">
      <c r="A338" s="1">
        <v>44510</v>
      </c>
      <c r="B338">
        <v>10733</v>
      </c>
      <c r="C338" t="s">
        <v>11</v>
      </c>
      <c r="G338">
        <v>7</v>
      </c>
      <c r="H338">
        <v>1459</v>
      </c>
      <c r="I338">
        <v>7</v>
      </c>
      <c r="J338">
        <v>1459</v>
      </c>
    </row>
    <row r="339" spans="1:10" x14ac:dyDescent="0.25">
      <c r="A339" s="1">
        <v>44511</v>
      </c>
      <c r="B339">
        <v>10728</v>
      </c>
      <c r="C339" t="s">
        <v>14</v>
      </c>
      <c r="G339">
        <v>14</v>
      </c>
      <c r="H339">
        <v>1296.75</v>
      </c>
      <c r="I339">
        <v>14</v>
      </c>
      <c r="J339">
        <v>1296.75</v>
      </c>
    </row>
    <row r="340" spans="1:10" x14ac:dyDescent="0.25">
      <c r="A340" s="1">
        <v>44512</v>
      </c>
      <c r="B340">
        <v>10734</v>
      </c>
      <c r="C340" t="s">
        <v>7</v>
      </c>
      <c r="G340">
        <v>9</v>
      </c>
      <c r="H340">
        <v>1498.35</v>
      </c>
      <c r="I340">
        <v>9</v>
      </c>
      <c r="J340">
        <v>1498.35</v>
      </c>
    </row>
    <row r="341" spans="1:10" x14ac:dyDescent="0.25">
      <c r="A341" s="1">
        <v>44514</v>
      </c>
      <c r="B341">
        <v>10729</v>
      </c>
      <c r="C341" t="s">
        <v>13</v>
      </c>
      <c r="G341">
        <v>18</v>
      </c>
      <c r="H341">
        <v>1850</v>
      </c>
      <c r="I341">
        <v>18</v>
      </c>
      <c r="J341">
        <v>1850</v>
      </c>
    </row>
    <row r="342" spans="1:10" x14ac:dyDescent="0.25">
      <c r="A342" s="1">
        <v>44514</v>
      </c>
      <c r="B342">
        <v>10730</v>
      </c>
      <c r="C342" t="s">
        <v>9</v>
      </c>
      <c r="E342">
        <v>11</v>
      </c>
      <c r="F342">
        <v>484.25</v>
      </c>
      <c r="I342">
        <v>11</v>
      </c>
      <c r="J342">
        <v>484.25</v>
      </c>
    </row>
    <row r="343" spans="1:10" x14ac:dyDescent="0.25">
      <c r="A343" s="1">
        <v>44514</v>
      </c>
      <c r="B343">
        <v>10731</v>
      </c>
      <c r="C343" t="s">
        <v>15</v>
      </c>
      <c r="E343">
        <v>8</v>
      </c>
      <c r="F343">
        <v>1890.5</v>
      </c>
      <c r="I343">
        <v>8</v>
      </c>
      <c r="J343">
        <v>1890.5</v>
      </c>
    </row>
    <row r="344" spans="1:10" x14ac:dyDescent="0.25">
      <c r="A344" s="1">
        <v>44517</v>
      </c>
      <c r="B344">
        <v>10739</v>
      </c>
      <c r="C344" t="s">
        <v>16</v>
      </c>
      <c r="E344">
        <v>12</v>
      </c>
      <c r="F344">
        <v>240</v>
      </c>
      <c r="I344">
        <v>12</v>
      </c>
      <c r="J344">
        <v>240</v>
      </c>
    </row>
    <row r="345" spans="1:10" x14ac:dyDescent="0.25">
      <c r="A345" s="1">
        <v>44518</v>
      </c>
      <c r="B345">
        <v>10705</v>
      </c>
      <c r="C345" t="s">
        <v>10</v>
      </c>
      <c r="E345">
        <v>9</v>
      </c>
      <c r="F345">
        <v>378</v>
      </c>
      <c r="I345">
        <v>9</v>
      </c>
      <c r="J345">
        <v>378</v>
      </c>
    </row>
    <row r="346" spans="1:10" x14ac:dyDescent="0.25">
      <c r="A346" s="1">
        <v>44518</v>
      </c>
      <c r="B346">
        <v>10737</v>
      </c>
      <c r="C346" t="s">
        <v>7</v>
      </c>
      <c r="G346">
        <v>19</v>
      </c>
      <c r="H346">
        <v>139.80000000000001</v>
      </c>
      <c r="I346">
        <v>19</v>
      </c>
      <c r="J346">
        <v>139.80000000000001</v>
      </c>
    </row>
    <row r="347" spans="1:10" x14ac:dyDescent="0.25">
      <c r="A347" s="1">
        <v>44518</v>
      </c>
      <c r="B347">
        <v>10738</v>
      </c>
      <c r="C347" t="s">
        <v>7</v>
      </c>
      <c r="G347">
        <v>9</v>
      </c>
      <c r="H347">
        <v>52.35</v>
      </c>
      <c r="I347">
        <v>9</v>
      </c>
      <c r="J347">
        <v>52.35</v>
      </c>
    </row>
    <row r="348" spans="1:10" x14ac:dyDescent="0.25">
      <c r="A348" s="1">
        <v>44518</v>
      </c>
      <c r="B348">
        <v>10741</v>
      </c>
      <c r="C348" t="s">
        <v>14</v>
      </c>
      <c r="G348">
        <v>14</v>
      </c>
      <c r="H348">
        <v>228</v>
      </c>
      <c r="I348">
        <v>14</v>
      </c>
      <c r="J348">
        <v>228</v>
      </c>
    </row>
    <row r="349" spans="1:10" x14ac:dyDescent="0.25">
      <c r="A349" s="1">
        <v>44518</v>
      </c>
      <c r="B349">
        <v>10742</v>
      </c>
      <c r="C349" t="s">
        <v>16</v>
      </c>
      <c r="G349">
        <v>8</v>
      </c>
      <c r="H349">
        <v>3118</v>
      </c>
      <c r="I349">
        <v>8</v>
      </c>
      <c r="J349">
        <v>3118</v>
      </c>
    </row>
    <row r="350" spans="1:10" x14ac:dyDescent="0.25">
      <c r="A350" s="1">
        <v>44520</v>
      </c>
      <c r="B350">
        <v>10709</v>
      </c>
      <c r="C350" t="s">
        <v>11</v>
      </c>
      <c r="G350">
        <v>8</v>
      </c>
      <c r="H350">
        <v>3424</v>
      </c>
      <c r="I350">
        <v>8</v>
      </c>
      <c r="J350">
        <v>3424</v>
      </c>
    </row>
    <row r="351" spans="1:10" x14ac:dyDescent="0.25">
      <c r="A351" s="1">
        <v>44521</v>
      </c>
      <c r="B351">
        <v>10735</v>
      </c>
      <c r="C351" t="s">
        <v>12</v>
      </c>
      <c r="E351">
        <v>10</v>
      </c>
      <c r="F351">
        <v>536.4</v>
      </c>
      <c r="I351">
        <v>10</v>
      </c>
      <c r="J351">
        <v>536.4</v>
      </c>
    </row>
    <row r="352" spans="1:10" x14ac:dyDescent="0.25">
      <c r="A352" s="1">
        <v>44521</v>
      </c>
      <c r="B352">
        <v>10736</v>
      </c>
      <c r="C352" t="s">
        <v>10</v>
      </c>
      <c r="E352">
        <v>13</v>
      </c>
      <c r="F352">
        <v>997</v>
      </c>
      <c r="I352">
        <v>13</v>
      </c>
      <c r="J352">
        <v>997</v>
      </c>
    </row>
    <row r="353" spans="1:10" x14ac:dyDescent="0.25">
      <c r="A353" s="1">
        <v>44521</v>
      </c>
      <c r="B353">
        <v>10743</v>
      </c>
      <c r="C353" t="s">
        <v>11</v>
      </c>
      <c r="G353">
        <v>19</v>
      </c>
      <c r="H353">
        <v>319.2</v>
      </c>
      <c r="I353">
        <v>19</v>
      </c>
      <c r="J353">
        <v>319.2</v>
      </c>
    </row>
    <row r="354" spans="1:10" x14ac:dyDescent="0.25">
      <c r="A354" s="1">
        <v>44521</v>
      </c>
      <c r="B354">
        <v>10746</v>
      </c>
      <c r="C354" t="s">
        <v>11</v>
      </c>
      <c r="G354">
        <v>17</v>
      </c>
      <c r="H354">
        <v>2311.6999999999998</v>
      </c>
      <c r="I354">
        <v>17</v>
      </c>
      <c r="J354">
        <v>2311.6999999999998</v>
      </c>
    </row>
    <row r="355" spans="1:10" x14ac:dyDescent="0.25">
      <c r="A355" s="1">
        <v>44524</v>
      </c>
      <c r="B355">
        <v>10744</v>
      </c>
      <c r="C355" t="s">
        <v>12</v>
      </c>
      <c r="E355">
        <v>10</v>
      </c>
      <c r="F355">
        <v>736</v>
      </c>
      <c r="I355">
        <v>10</v>
      </c>
      <c r="J355">
        <v>736</v>
      </c>
    </row>
    <row r="356" spans="1:10" x14ac:dyDescent="0.25">
      <c r="A356" s="1">
        <v>44524</v>
      </c>
      <c r="B356">
        <v>10750</v>
      </c>
      <c r="C356" t="s">
        <v>10</v>
      </c>
      <c r="E356">
        <v>12</v>
      </c>
      <c r="F356">
        <v>1590.56</v>
      </c>
      <c r="I356">
        <v>12</v>
      </c>
      <c r="J356">
        <v>1590.56</v>
      </c>
    </row>
    <row r="357" spans="1:10" x14ac:dyDescent="0.25">
      <c r="A357" s="1">
        <v>44525</v>
      </c>
      <c r="B357">
        <v>10723</v>
      </c>
      <c r="C357" t="s">
        <v>16</v>
      </c>
      <c r="G357">
        <v>10</v>
      </c>
      <c r="H357">
        <v>468.45</v>
      </c>
      <c r="I357">
        <v>10</v>
      </c>
      <c r="J357">
        <v>468.45</v>
      </c>
    </row>
    <row r="358" spans="1:10" x14ac:dyDescent="0.25">
      <c r="A358" s="1">
        <v>44525</v>
      </c>
      <c r="B358">
        <v>10740</v>
      </c>
      <c r="C358" t="s">
        <v>14</v>
      </c>
      <c r="G358">
        <v>11</v>
      </c>
      <c r="H358">
        <v>1416</v>
      </c>
      <c r="I358">
        <v>11</v>
      </c>
      <c r="J358">
        <v>1416</v>
      </c>
    </row>
    <row r="359" spans="1:10" x14ac:dyDescent="0.25">
      <c r="A359" s="1">
        <v>44526</v>
      </c>
      <c r="B359">
        <v>10747</v>
      </c>
      <c r="C359" t="s">
        <v>12</v>
      </c>
      <c r="E359">
        <v>16</v>
      </c>
      <c r="F359">
        <v>1912.85</v>
      </c>
      <c r="I359">
        <v>16</v>
      </c>
      <c r="J359">
        <v>1912.85</v>
      </c>
    </row>
    <row r="360" spans="1:10" x14ac:dyDescent="0.25">
      <c r="A360" s="1">
        <v>44527</v>
      </c>
      <c r="B360">
        <v>10745</v>
      </c>
      <c r="C360" t="s">
        <v>10</v>
      </c>
      <c r="E360">
        <v>19</v>
      </c>
      <c r="F360">
        <v>4529.8</v>
      </c>
      <c r="I360">
        <v>19</v>
      </c>
      <c r="J360">
        <v>4529.8</v>
      </c>
    </row>
    <row r="361" spans="1:10" x14ac:dyDescent="0.25">
      <c r="A361" s="1">
        <v>44527</v>
      </c>
      <c r="B361">
        <v>10753</v>
      </c>
      <c r="C361" t="s">
        <v>16</v>
      </c>
      <c r="E361">
        <v>8</v>
      </c>
      <c r="F361">
        <v>88</v>
      </c>
      <c r="I361">
        <v>8</v>
      </c>
      <c r="J361">
        <v>88</v>
      </c>
    </row>
    <row r="362" spans="1:10" x14ac:dyDescent="0.25">
      <c r="A362" s="1">
        <v>44527</v>
      </c>
      <c r="B362">
        <v>10754</v>
      </c>
      <c r="C362" t="s">
        <v>12</v>
      </c>
      <c r="E362">
        <v>15</v>
      </c>
      <c r="F362">
        <v>55.2</v>
      </c>
      <c r="I362">
        <v>15</v>
      </c>
      <c r="J362">
        <v>55.2</v>
      </c>
    </row>
    <row r="363" spans="1:10" x14ac:dyDescent="0.25">
      <c r="A363" s="1">
        <v>44528</v>
      </c>
      <c r="B363">
        <v>10748</v>
      </c>
      <c r="C363" t="s">
        <v>16</v>
      </c>
      <c r="G363">
        <v>10</v>
      </c>
      <c r="H363">
        <v>2196</v>
      </c>
      <c r="I363">
        <v>10</v>
      </c>
      <c r="J363">
        <v>2196</v>
      </c>
    </row>
    <row r="364" spans="1:10" x14ac:dyDescent="0.25">
      <c r="A364" s="1">
        <v>44528</v>
      </c>
      <c r="B364">
        <v>10752</v>
      </c>
      <c r="C364" t="s">
        <v>7</v>
      </c>
      <c r="G364">
        <v>17</v>
      </c>
      <c r="H364">
        <v>252</v>
      </c>
      <c r="I364">
        <v>17</v>
      </c>
      <c r="J364">
        <v>252</v>
      </c>
    </row>
    <row r="365" spans="1:10" x14ac:dyDescent="0.25">
      <c r="A365" s="1">
        <v>44528</v>
      </c>
      <c r="B365">
        <v>10755</v>
      </c>
      <c r="C365" t="s">
        <v>14</v>
      </c>
      <c r="G365">
        <v>12</v>
      </c>
      <c r="H365">
        <v>1948.5</v>
      </c>
      <c r="I365">
        <v>12</v>
      </c>
      <c r="J365">
        <v>1948.5</v>
      </c>
    </row>
    <row r="366" spans="1:10" x14ac:dyDescent="0.25">
      <c r="A366" s="1">
        <v>44532</v>
      </c>
      <c r="B366">
        <v>10756</v>
      </c>
      <c r="C366" t="s">
        <v>13</v>
      </c>
      <c r="G366">
        <v>9</v>
      </c>
      <c r="H366">
        <v>1990</v>
      </c>
      <c r="I366">
        <v>9</v>
      </c>
      <c r="J366">
        <v>1990</v>
      </c>
    </row>
    <row r="367" spans="1:10" x14ac:dyDescent="0.25">
      <c r="A367" s="1">
        <v>44533</v>
      </c>
      <c r="B367">
        <v>10751</v>
      </c>
      <c r="C367" t="s">
        <v>16</v>
      </c>
      <c r="G367">
        <v>10</v>
      </c>
      <c r="H367">
        <v>1631.48</v>
      </c>
      <c r="I367">
        <v>10</v>
      </c>
      <c r="J367">
        <v>1631.48</v>
      </c>
    </row>
    <row r="368" spans="1:10" x14ac:dyDescent="0.25">
      <c r="A368" s="1">
        <v>44534</v>
      </c>
      <c r="B368">
        <v>10758</v>
      </c>
      <c r="C368" t="s">
        <v>16</v>
      </c>
      <c r="E368">
        <v>8</v>
      </c>
      <c r="F368">
        <v>1644.6</v>
      </c>
      <c r="I368">
        <v>8</v>
      </c>
      <c r="J368">
        <v>1644.6</v>
      </c>
    </row>
    <row r="369" spans="1:10" x14ac:dyDescent="0.25">
      <c r="A369" s="1">
        <v>44535</v>
      </c>
      <c r="B369">
        <v>10726</v>
      </c>
      <c r="C369" t="s">
        <v>14</v>
      </c>
      <c r="G369">
        <v>15</v>
      </c>
      <c r="H369">
        <v>655</v>
      </c>
      <c r="I369">
        <v>15</v>
      </c>
      <c r="J369">
        <v>655</v>
      </c>
    </row>
    <row r="370" spans="1:10" x14ac:dyDescent="0.25">
      <c r="A370" s="1">
        <v>44535</v>
      </c>
      <c r="B370">
        <v>10727</v>
      </c>
      <c r="C370" t="s">
        <v>7</v>
      </c>
      <c r="G370">
        <v>10</v>
      </c>
      <c r="H370">
        <v>1624.5</v>
      </c>
      <c r="I370">
        <v>10</v>
      </c>
      <c r="J370">
        <v>1624.5</v>
      </c>
    </row>
    <row r="371" spans="1:10" x14ac:dyDescent="0.25">
      <c r="A371" s="1">
        <v>44538</v>
      </c>
      <c r="B371">
        <v>10761</v>
      </c>
      <c r="C371" t="s">
        <v>9</v>
      </c>
      <c r="E371">
        <v>16</v>
      </c>
      <c r="F371">
        <v>507</v>
      </c>
      <c r="I371">
        <v>16</v>
      </c>
      <c r="J371">
        <v>507</v>
      </c>
    </row>
    <row r="372" spans="1:10" x14ac:dyDescent="0.25">
      <c r="A372" s="1">
        <v>44538</v>
      </c>
      <c r="B372">
        <v>10763</v>
      </c>
      <c r="C372" t="s">
        <v>16</v>
      </c>
      <c r="G372">
        <v>17</v>
      </c>
      <c r="H372">
        <v>616</v>
      </c>
      <c r="I372">
        <v>17</v>
      </c>
      <c r="J372">
        <v>616</v>
      </c>
    </row>
    <row r="373" spans="1:10" x14ac:dyDescent="0.25">
      <c r="A373" s="1">
        <v>44538</v>
      </c>
      <c r="B373">
        <v>10764</v>
      </c>
      <c r="C373" t="s">
        <v>12</v>
      </c>
      <c r="E373">
        <v>7</v>
      </c>
      <c r="F373">
        <v>2286</v>
      </c>
      <c r="I373">
        <v>7</v>
      </c>
      <c r="J373">
        <v>2286</v>
      </c>
    </row>
    <row r="374" spans="1:10" x14ac:dyDescent="0.25">
      <c r="A374" s="1">
        <v>44539</v>
      </c>
      <c r="B374">
        <v>10762</v>
      </c>
      <c r="C374" t="s">
        <v>16</v>
      </c>
      <c r="G374">
        <v>8</v>
      </c>
      <c r="H374">
        <v>4337</v>
      </c>
      <c r="I374">
        <v>8</v>
      </c>
      <c r="J374">
        <v>4337</v>
      </c>
    </row>
    <row r="375" spans="1:10" x14ac:dyDescent="0.25">
      <c r="A375" s="1">
        <v>44539</v>
      </c>
      <c r="B375">
        <v>10765</v>
      </c>
      <c r="C375" t="s">
        <v>16</v>
      </c>
      <c r="G375">
        <v>12</v>
      </c>
      <c r="H375">
        <v>1515.6</v>
      </c>
      <c r="I375">
        <v>12</v>
      </c>
      <c r="J375">
        <v>1515.6</v>
      </c>
    </row>
    <row r="376" spans="1:10" x14ac:dyDescent="0.25">
      <c r="A376" s="1">
        <v>44539</v>
      </c>
      <c r="B376">
        <v>10766</v>
      </c>
      <c r="C376" t="s">
        <v>14</v>
      </c>
      <c r="G376">
        <v>8</v>
      </c>
      <c r="H376">
        <v>2310</v>
      </c>
      <c r="I376">
        <v>8</v>
      </c>
      <c r="J376">
        <v>2310</v>
      </c>
    </row>
    <row r="377" spans="1:10" x14ac:dyDescent="0.25">
      <c r="A377" s="1">
        <v>44540</v>
      </c>
      <c r="B377">
        <v>10760</v>
      </c>
      <c r="C377" t="s">
        <v>14</v>
      </c>
      <c r="G377">
        <v>15</v>
      </c>
      <c r="H377">
        <v>2917</v>
      </c>
      <c r="I377">
        <v>15</v>
      </c>
      <c r="J377">
        <v>2917</v>
      </c>
    </row>
    <row r="378" spans="1:10" x14ac:dyDescent="0.25">
      <c r="A378" s="1">
        <v>44542</v>
      </c>
      <c r="B378">
        <v>10759</v>
      </c>
      <c r="C378" t="s">
        <v>16</v>
      </c>
      <c r="G378">
        <v>15</v>
      </c>
      <c r="H378">
        <v>320</v>
      </c>
      <c r="I378">
        <v>15</v>
      </c>
      <c r="J378">
        <v>320</v>
      </c>
    </row>
    <row r="379" spans="1:10" x14ac:dyDescent="0.25">
      <c r="A379" s="1">
        <v>44542</v>
      </c>
      <c r="B379">
        <v>10769</v>
      </c>
      <c r="C379" t="s">
        <v>16</v>
      </c>
      <c r="G379">
        <v>9</v>
      </c>
      <c r="H379">
        <v>1684.27</v>
      </c>
      <c r="I379">
        <v>9</v>
      </c>
      <c r="J379">
        <v>1684.27</v>
      </c>
    </row>
    <row r="380" spans="1:10" x14ac:dyDescent="0.25">
      <c r="A380" s="1">
        <v>44542</v>
      </c>
      <c r="B380">
        <v>10774</v>
      </c>
      <c r="C380" t="s">
        <v>14</v>
      </c>
      <c r="G380">
        <v>12</v>
      </c>
      <c r="H380">
        <v>868.75</v>
      </c>
      <c r="I380">
        <v>12</v>
      </c>
      <c r="J380">
        <v>868.75</v>
      </c>
    </row>
    <row r="381" spans="1:10" x14ac:dyDescent="0.25">
      <c r="A381" s="1">
        <v>44545</v>
      </c>
      <c r="B381">
        <v>10757</v>
      </c>
      <c r="C381" t="s">
        <v>12</v>
      </c>
      <c r="E381">
        <v>11</v>
      </c>
      <c r="F381">
        <v>3082</v>
      </c>
      <c r="I381">
        <v>11</v>
      </c>
      <c r="J381">
        <v>3082</v>
      </c>
    </row>
    <row r="382" spans="1:10" x14ac:dyDescent="0.25">
      <c r="A382" s="1">
        <v>44545</v>
      </c>
      <c r="B382">
        <v>10767</v>
      </c>
      <c r="C382" t="s">
        <v>14</v>
      </c>
      <c r="G382">
        <v>8</v>
      </c>
      <c r="H382">
        <v>28</v>
      </c>
      <c r="I382">
        <v>8</v>
      </c>
      <c r="J382">
        <v>28</v>
      </c>
    </row>
    <row r="383" spans="1:10" x14ac:dyDescent="0.25">
      <c r="A383" s="1">
        <v>44545</v>
      </c>
      <c r="B383">
        <v>10768</v>
      </c>
      <c r="C383" t="s">
        <v>16</v>
      </c>
      <c r="G383">
        <v>11</v>
      </c>
      <c r="H383">
        <v>1477</v>
      </c>
      <c r="I383">
        <v>11</v>
      </c>
      <c r="J383">
        <v>1477</v>
      </c>
    </row>
    <row r="384" spans="1:10" x14ac:dyDescent="0.25">
      <c r="A384" s="1">
        <v>44546</v>
      </c>
      <c r="B384">
        <v>10773</v>
      </c>
      <c r="C384" t="s">
        <v>11</v>
      </c>
      <c r="G384">
        <v>16</v>
      </c>
      <c r="H384">
        <v>2030.4</v>
      </c>
      <c r="I384">
        <v>16</v>
      </c>
      <c r="J384">
        <v>2030.4</v>
      </c>
    </row>
    <row r="385" spans="1:10" x14ac:dyDescent="0.25">
      <c r="A385" s="1">
        <v>44547</v>
      </c>
      <c r="B385">
        <v>10770</v>
      </c>
      <c r="C385" t="s">
        <v>13</v>
      </c>
      <c r="G385">
        <v>13</v>
      </c>
      <c r="H385">
        <v>236.25</v>
      </c>
      <c r="I385">
        <v>13</v>
      </c>
      <c r="J385">
        <v>236.25</v>
      </c>
    </row>
    <row r="386" spans="1:10" x14ac:dyDescent="0.25">
      <c r="A386" s="1">
        <v>44548</v>
      </c>
      <c r="B386">
        <v>10776</v>
      </c>
      <c r="C386" t="s">
        <v>11</v>
      </c>
      <c r="G386">
        <v>13</v>
      </c>
      <c r="H386">
        <v>6635.27</v>
      </c>
      <c r="I386">
        <v>13</v>
      </c>
      <c r="J386">
        <v>6635.27</v>
      </c>
    </row>
    <row r="387" spans="1:10" x14ac:dyDescent="0.25">
      <c r="A387" s="1">
        <v>44549</v>
      </c>
      <c r="B387">
        <v>10749</v>
      </c>
      <c r="C387" t="s">
        <v>14</v>
      </c>
      <c r="G387">
        <v>19</v>
      </c>
      <c r="H387">
        <v>1080</v>
      </c>
      <c r="I387">
        <v>19</v>
      </c>
      <c r="J387">
        <v>1080</v>
      </c>
    </row>
    <row r="388" spans="1:10" x14ac:dyDescent="0.25">
      <c r="A388" s="1">
        <v>44549</v>
      </c>
      <c r="B388">
        <v>10772</v>
      </c>
      <c r="C388" t="s">
        <v>16</v>
      </c>
      <c r="G388">
        <v>8</v>
      </c>
      <c r="H388">
        <v>3603.22</v>
      </c>
      <c r="I388">
        <v>8</v>
      </c>
      <c r="J388">
        <v>3603.22</v>
      </c>
    </row>
    <row r="389" spans="1:10" x14ac:dyDescent="0.25">
      <c r="A389" s="1">
        <v>44549</v>
      </c>
      <c r="B389">
        <v>10781</v>
      </c>
      <c r="C389" t="s">
        <v>7</v>
      </c>
      <c r="G389">
        <v>10</v>
      </c>
      <c r="H389">
        <v>975.88</v>
      </c>
      <c r="I389">
        <v>10</v>
      </c>
      <c r="J389">
        <v>975.88</v>
      </c>
    </row>
    <row r="390" spans="1:10" x14ac:dyDescent="0.25">
      <c r="A390" s="1">
        <v>44549</v>
      </c>
      <c r="B390">
        <v>10783</v>
      </c>
      <c r="C390" t="s">
        <v>14</v>
      </c>
      <c r="G390">
        <v>14</v>
      </c>
      <c r="H390">
        <v>1442.5</v>
      </c>
      <c r="I390">
        <v>14</v>
      </c>
      <c r="J390">
        <v>1442.5</v>
      </c>
    </row>
    <row r="391" spans="1:10" x14ac:dyDescent="0.25">
      <c r="A391" s="1">
        <v>44552</v>
      </c>
      <c r="B391">
        <v>10782</v>
      </c>
      <c r="C391" t="s">
        <v>10</v>
      </c>
      <c r="E391">
        <v>7</v>
      </c>
      <c r="F391">
        <v>12.5</v>
      </c>
      <c r="I391">
        <v>7</v>
      </c>
      <c r="J391">
        <v>12.5</v>
      </c>
    </row>
    <row r="392" spans="1:10" x14ac:dyDescent="0.25">
      <c r="A392" s="1">
        <v>44552</v>
      </c>
      <c r="B392">
        <v>10784</v>
      </c>
      <c r="C392" t="s">
        <v>14</v>
      </c>
      <c r="G392">
        <v>13</v>
      </c>
      <c r="H392">
        <v>1488</v>
      </c>
      <c r="I392">
        <v>13</v>
      </c>
      <c r="J392">
        <v>1488</v>
      </c>
    </row>
    <row r="393" spans="1:10" x14ac:dyDescent="0.25">
      <c r="A393" s="1">
        <v>44553</v>
      </c>
      <c r="B393">
        <v>10786</v>
      </c>
      <c r="C393" t="s">
        <v>13</v>
      </c>
      <c r="G393">
        <v>18</v>
      </c>
      <c r="H393">
        <v>1531.08</v>
      </c>
      <c r="I393">
        <v>18</v>
      </c>
      <c r="J393">
        <v>1531.08</v>
      </c>
    </row>
    <row r="394" spans="1:10" x14ac:dyDescent="0.25">
      <c r="A394" s="1">
        <v>44554</v>
      </c>
      <c r="B394">
        <v>10778</v>
      </c>
      <c r="C394" t="s">
        <v>16</v>
      </c>
      <c r="G394">
        <v>18</v>
      </c>
      <c r="H394">
        <v>96.5</v>
      </c>
      <c r="I394">
        <v>18</v>
      </c>
      <c r="J394">
        <v>96.5</v>
      </c>
    </row>
    <row r="395" spans="1:10" x14ac:dyDescent="0.25">
      <c r="A395" s="1">
        <v>44554</v>
      </c>
      <c r="B395">
        <v>10785</v>
      </c>
      <c r="C395" t="s">
        <v>11</v>
      </c>
      <c r="G395">
        <v>7</v>
      </c>
      <c r="H395">
        <v>387.5</v>
      </c>
      <c r="I395">
        <v>7</v>
      </c>
      <c r="J395">
        <v>387.5</v>
      </c>
    </row>
    <row r="396" spans="1:10" x14ac:dyDescent="0.25">
      <c r="A396" s="1">
        <v>44555</v>
      </c>
      <c r="B396">
        <v>10780</v>
      </c>
      <c r="C396" t="s">
        <v>7</v>
      </c>
      <c r="G396">
        <v>14</v>
      </c>
      <c r="H396">
        <v>720</v>
      </c>
      <c r="I396">
        <v>14</v>
      </c>
      <c r="J396">
        <v>720</v>
      </c>
    </row>
    <row r="397" spans="1:10" x14ac:dyDescent="0.25">
      <c r="A397" s="1">
        <v>44556</v>
      </c>
      <c r="B397">
        <v>10775</v>
      </c>
      <c r="C397" t="s">
        <v>15</v>
      </c>
      <c r="E397">
        <v>10</v>
      </c>
      <c r="F397">
        <v>228</v>
      </c>
      <c r="I397">
        <v>10</v>
      </c>
      <c r="J397">
        <v>228</v>
      </c>
    </row>
    <row r="398" spans="1:10" x14ac:dyDescent="0.25">
      <c r="A398" s="1">
        <v>44556</v>
      </c>
      <c r="B398">
        <v>10787</v>
      </c>
      <c r="C398" t="s">
        <v>7</v>
      </c>
      <c r="G398">
        <v>16</v>
      </c>
      <c r="H398">
        <v>2622.76</v>
      </c>
      <c r="I398">
        <v>16</v>
      </c>
      <c r="J398">
        <v>2622.76</v>
      </c>
    </row>
    <row r="399" spans="1:10" x14ac:dyDescent="0.25">
      <c r="A399" s="1">
        <v>44556</v>
      </c>
      <c r="B399">
        <v>10790</v>
      </c>
      <c r="C399" t="s">
        <v>12</v>
      </c>
      <c r="E399">
        <v>15</v>
      </c>
      <c r="F399">
        <v>722.5</v>
      </c>
      <c r="I399">
        <v>15</v>
      </c>
      <c r="J399">
        <v>722.5</v>
      </c>
    </row>
    <row r="400" spans="1:10" x14ac:dyDescent="0.25">
      <c r="A400" s="1">
        <v>44561</v>
      </c>
      <c r="B400">
        <v>10789</v>
      </c>
      <c r="C400" t="s">
        <v>11</v>
      </c>
      <c r="G400">
        <v>15</v>
      </c>
      <c r="H400">
        <v>3687</v>
      </c>
      <c r="I400">
        <v>15</v>
      </c>
      <c r="J400">
        <v>3687</v>
      </c>
    </row>
    <row r="401" spans="1:10" x14ac:dyDescent="0.25">
      <c r="A401" s="1">
        <v>44561</v>
      </c>
      <c r="B401">
        <v>10792</v>
      </c>
      <c r="C401" t="s">
        <v>11</v>
      </c>
      <c r="G401">
        <v>10</v>
      </c>
      <c r="H401">
        <v>399.85</v>
      </c>
      <c r="I401">
        <v>10</v>
      </c>
      <c r="J401">
        <v>399.85</v>
      </c>
    </row>
    <row r="402" spans="1:10" x14ac:dyDescent="0.25">
      <c r="A402" s="1">
        <v>44561</v>
      </c>
      <c r="B402">
        <v>10801</v>
      </c>
      <c r="C402" t="s">
        <v>14</v>
      </c>
      <c r="G402">
        <v>14</v>
      </c>
      <c r="H402">
        <v>3026.85</v>
      </c>
      <c r="I402">
        <v>14</v>
      </c>
      <c r="J402">
        <v>3026.85</v>
      </c>
    </row>
    <row r="403" spans="1:10" x14ac:dyDescent="0.25">
      <c r="A403" s="1">
        <v>44562</v>
      </c>
      <c r="B403">
        <v>10791</v>
      </c>
      <c r="C403" t="s">
        <v>12</v>
      </c>
      <c r="E403">
        <v>15</v>
      </c>
      <c r="F403">
        <v>1829.76</v>
      </c>
      <c r="I403">
        <v>15</v>
      </c>
      <c r="J403">
        <v>1829.76</v>
      </c>
    </row>
    <row r="404" spans="1:10" x14ac:dyDescent="0.25">
      <c r="A404" s="1">
        <v>44563</v>
      </c>
      <c r="B404">
        <v>10794</v>
      </c>
      <c r="C404" t="s">
        <v>12</v>
      </c>
      <c r="E404">
        <v>19</v>
      </c>
      <c r="F404">
        <v>314.76</v>
      </c>
      <c r="I404">
        <v>19</v>
      </c>
      <c r="J404">
        <v>314.76</v>
      </c>
    </row>
    <row r="405" spans="1:10" x14ac:dyDescent="0.25">
      <c r="A405" s="1">
        <v>44563</v>
      </c>
      <c r="B405">
        <v>10802</v>
      </c>
      <c r="C405" t="s">
        <v>14</v>
      </c>
      <c r="E405">
        <v>11</v>
      </c>
      <c r="F405">
        <v>2942.81</v>
      </c>
      <c r="I405">
        <v>11</v>
      </c>
      <c r="J405">
        <v>2942.81</v>
      </c>
    </row>
    <row r="406" spans="1:10" x14ac:dyDescent="0.25">
      <c r="A406" s="1">
        <v>44566</v>
      </c>
      <c r="B406">
        <v>10797</v>
      </c>
      <c r="C406" t="s">
        <v>15</v>
      </c>
      <c r="E406">
        <v>7</v>
      </c>
      <c r="F406">
        <v>420</v>
      </c>
      <c r="I406">
        <v>7</v>
      </c>
      <c r="J406">
        <v>420</v>
      </c>
    </row>
    <row r="407" spans="1:10" x14ac:dyDescent="0.25">
      <c r="A407" s="1">
        <v>44566</v>
      </c>
      <c r="B407">
        <v>10798</v>
      </c>
      <c r="C407" t="s">
        <v>7</v>
      </c>
      <c r="G407">
        <v>14</v>
      </c>
      <c r="H407">
        <v>446.6</v>
      </c>
      <c r="I407">
        <v>14</v>
      </c>
      <c r="J407">
        <v>446.6</v>
      </c>
    </row>
    <row r="408" spans="1:10" x14ac:dyDescent="0.25">
      <c r="A408" s="1">
        <v>44566</v>
      </c>
      <c r="B408">
        <v>10799</v>
      </c>
      <c r="C408" t="s">
        <v>10</v>
      </c>
      <c r="E408">
        <v>10</v>
      </c>
      <c r="F408">
        <v>1553.5</v>
      </c>
      <c r="I408">
        <v>10</v>
      </c>
      <c r="J408">
        <v>1553.5</v>
      </c>
    </row>
    <row r="409" spans="1:10" x14ac:dyDescent="0.25">
      <c r="A409" s="1">
        <v>44566</v>
      </c>
      <c r="B409">
        <v>10800</v>
      </c>
      <c r="C409" t="s">
        <v>11</v>
      </c>
      <c r="G409">
        <v>17</v>
      </c>
      <c r="H409">
        <v>1468.93</v>
      </c>
      <c r="I409">
        <v>17</v>
      </c>
      <c r="J409">
        <v>1468.93</v>
      </c>
    </row>
    <row r="410" spans="1:10" x14ac:dyDescent="0.25">
      <c r="A410" s="1">
        <v>44566</v>
      </c>
      <c r="B410">
        <v>10806</v>
      </c>
      <c r="C410" t="s">
        <v>16</v>
      </c>
      <c r="G410">
        <v>14</v>
      </c>
      <c r="H410">
        <v>439.6</v>
      </c>
      <c r="I410">
        <v>14</v>
      </c>
      <c r="J410">
        <v>439.6</v>
      </c>
    </row>
    <row r="411" spans="1:10" x14ac:dyDescent="0.25">
      <c r="A411" s="1">
        <v>44567</v>
      </c>
      <c r="B411">
        <v>10803</v>
      </c>
      <c r="C411" t="s">
        <v>14</v>
      </c>
      <c r="G411">
        <v>8</v>
      </c>
      <c r="H411">
        <v>1193.01</v>
      </c>
      <c r="I411">
        <v>8</v>
      </c>
      <c r="J411">
        <v>1193.01</v>
      </c>
    </row>
    <row r="412" spans="1:10" x14ac:dyDescent="0.25">
      <c r="A412" s="1">
        <v>44568</v>
      </c>
      <c r="B412">
        <v>10804</v>
      </c>
      <c r="C412" t="s">
        <v>12</v>
      </c>
      <c r="E412">
        <v>17</v>
      </c>
      <c r="F412">
        <v>2278.4</v>
      </c>
      <c r="I412">
        <v>17</v>
      </c>
      <c r="J412">
        <v>2278.4</v>
      </c>
    </row>
    <row r="413" spans="1:10" x14ac:dyDescent="0.25">
      <c r="A413" s="1">
        <v>44568</v>
      </c>
      <c r="B413">
        <v>10809</v>
      </c>
      <c r="C413" t="s">
        <v>15</v>
      </c>
      <c r="E413">
        <v>12</v>
      </c>
      <c r="F413">
        <v>140</v>
      </c>
      <c r="I413">
        <v>12</v>
      </c>
      <c r="J413">
        <v>140</v>
      </c>
    </row>
    <row r="414" spans="1:10" x14ac:dyDescent="0.25">
      <c r="A414" s="1">
        <v>44568</v>
      </c>
      <c r="B414">
        <v>10810</v>
      </c>
      <c r="C414" t="s">
        <v>7</v>
      </c>
      <c r="G414">
        <v>9</v>
      </c>
      <c r="H414">
        <v>187</v>
      </c>
      <c r="I414">
        <v>9</v>
      </c>
      <c r="J414">
        <v>187</v>
      </c>
    </row>
    <row r="415" spans="1:10" x14ac:dyDescent="0.25">
      <c r="A415" s="1">
        <v>44569</v>
      </c>
      <c r="B415">
        <v>10793</v>
      </c>
      <c r="C415" t="s">
        <v>16</v>
      </c>
      <c r="G415">
        <v>11</v>
      </c>
      <c r="H415">
        <v>191.1</v>
      </c>
      <c r="I415">
        <v>11</v>
      </c>
      <c r="J415">
        <v>191.1</v>
      </c>
    </row>
    <row r="416" spans="1:10" x14ac:dyDescent="0.25">
      <c r="A416" s="1">
        <v>44569</v>
      </c>
      <c r="B416">
        <v>10811</v>
      </c>
      <c r="C416" t="s">
        <v>13</v>
      </c>
      <c r="G416">
        <v>10</v>
      </c>
      <c r="H416">
        <v>852</v>
      </c>
      <c r="I416">
        <v>10</v>
      </c>
      <c r="J416">
        <v>852</v>
      </c>
    </row>
    <row r="417" spans="1:10" x14ac:dyDescent="0.25">
      <c r="A417" s="1">
        <v>44570</v>
      </c>
      <c r="B417">
        <v>10805</v>
      </c>
      <c r="C417" t="s">
        <v>7</v>
      </c>
      <c r="G417">
        <v>10</v>
      </c>
      <c r="H417">
        <v>2775</v>
      </c>
      <c r="I417">
        <v>10</v>
      </c>
      <c r="J417">
        <v>2775</v>
      </c>
    </row>
    <row r="418" spans="1:10" x14ac:dyDescent="0.25">
      <c r="A418" s="1">
        <v>44570</v>
      </c>
      <c r="B418">
        <v>10808</v>
      </c>
      <c r="C418" t="s">
        <v>7</v>
      </c>
      <c r="G418">
        <v>16</v>
      </c>
      <c r="H418">
        <v>1411</v>
      </c>
      <c r="I418">
        <v>16</v>
      </c>
      <c r="J418">
        <v>1411</v>
      </c>
    </row>
    <row r="419" spans="1:10" x14ac:dyDescent="0.25">
      <c r="A419" s="1">
        <v>44570</v>
      </c>
      <c r="B419">
        <v>10813</v>
      </c>
      <c r="C419" t="s">
        <v>11</v>
      </c>
      <c r="G419">
        <v>14</v>
      </c>
      <c r="H419">
        <v>602.4</v>
      </c>
      <c r="I419">
        <v>14</v>
      </c>
      <c r="J419">
        <v>602.4</v>
      </c>
    </row>
    <row r="420" spans="1:10" x14ac:dyDescent="0.25">
      <c r="A420" s="1">
        <v>44573</v>
      </c>
      <c r="B420">
        <v>10812</v>
      </c>
      <c r="C420" t="s">
        <v>9</v>
      </c>
      <c r="E420">
        <v>16</v>
      </c>
      <c r="F420">
        <v>1692.8</v>
      </c>
      <c r="I420">
        <v>16</v>
      </c>
      <c r="J420">
        <v>1692.8</v>
      </c>
    </row>
    <row r="421" spans="1:10" x14ac:dyDescent="0.25">
      <c r="A421" s="1">
        <v>44573</v>
      </c>
      <c r="B421">
        <v>10818</v>
      </c>
      <c r="C421" t="s">
        <v>15</v>
      </c>
      <c r="E421">
        <v>12</v>
      </c>
      <c r="F421">
        <v>833</v>
      </c>
      <c r="I421">
        <v>12</v>
      </c>
      <c r="J421">
        <v>833</v>
      </c>
    </row>
    <row r="422" spans="1:10" x14ac:dyDescent="0.25">
      <c r="A422" s="1">
        <v>44574</v>
      </c>
      <c r="B422">
        <v>10817</v>
      </c>
      <c r="C422" t="s">
        <v>16</v>
      </c>
      <c r="G422">
        <v>8</v>
      </c>
      <c r="H422">
        <v>10952.84</v>
      </c>
      <c r="I422">
        <v>8</v>
      </c>
      <c r="J422">
        <v>10952.84</v>
      </c>
    </row>
    <row r="423" spans="1:10" x14ac:dyDescent="0.25">
      <c r="A423" s="1">
        <v>44574</v>
      </c>
      <c r="B423">
        <v>10820</v>
      </c>
      <c r="C423" t="s">
        <v>16</v>
      </c>
      <c r="G423">
        <v>7</v>
      </c>
      <c r="H423">
        <v>1140</v>
      </c>
      <c r="I423">
        <v>7</v>
      </c>
      <c r="J423">
        <v>1140</v>
      </c>
    </row>
    <row r="424" spans="1:10" x14ac:dyDescent="0.25">
      <c r="A424" s="1">
        <v>44574</v>
      </c>
      <c r="B424">
        <v>10823</v>
      </c>
      <c r="C424" t="s">
        <v>9</v>
      </c>
      <c r="E424">
        <v>7</v>
      </c>
      <c r="F424">
        <v>2826</v>
      </c>
      <c r="I424">
        <v>7</v>
      </c>
      <c r="J424">
        <v>2826</v>
      </c>
    </row>
    <row r="425" spans="1:10" x14ac:dyDescent="0.25">
      <c r="A425" s="1">
        <v>44575</v>
      </c>
      <c r="B425">
        <v>10779</v>
      </c>
      <c r="C425" t="s">
        <v>16</v>
      </c>
      <c r="G425">
        <v>16</v>
      </c>
      <c r="H425">
        <v>1335</v>
      </c>
      <c r="I425">
        <v>16</v>
      </c>
      <c r="J425">
        <v>1335</v>
      </c>
    </row>
    <row r="426" spans="1:10" x14ac:dyDescent="0.25">
      <c r="A426" s="1">
        <v>44575</v>
      </c>
      <c r="B426">
        <v>10796</v>
      </c>
      <c r="C426" t="s">
        <v>16</v>
      </c>
      <c r="G426">
        <v>19</v>
      </c>
      <c r="H426">
        <v>2341.36</v>
      </c>
      <c r="I426">
        <v>19</v>
      </c>
      <c r="J426">
        <v>2341.36</v>
      </c>
    </row>
    <row r="427" spans="1:10" x14ac:dyDescent="0.25">
      <c r="A427" s="1">
        <v>44575</v>
      </c>
      <c r="B427">
        <v>10814</v>
      </c>
      <c r="C427" t="s">
        <v>16</v>
      </c>
      <c r="G427">
        <v>14</v>
      </c>
      <c r="H427">
        <v>1788.45</v>
      </c>
      <c r="I427">
        <v>14</v>
      </c>
      <c r="J427">
        <v>1788.45</v>
      </c>
    </row>
    <row r="428" spans="1:10" x14ac:dyDescent="0.25">
      <c r="A428" s="1">
        <v>44575</v>
      </c>
      <c r="B428">
        <v>10815</v>
      </c>
      <c r="C428" t="s">
        <v>7</v>
      </c>
      <c r="G428">
        <v>15</v>
      </c>
      <c r="H428">
        <v>40</v>
      </c>
      <c r="I428">
        <v>15</v>
      </c>
      <c r="J428">
        <v>40</v>
      </c>
    </row>
    <row r="429" spans="1:10" x14ac:dyDescent="0.25">
      <c r="A429" s="1">
        <v>44575</v>
      </c>
      <c r="B429">
        <v>10825</v>
      </c>
      <c r="C429" t="s">
        <v>11</v>
      </c>
      <c r="G429">
        <v>14</v>
      </c>
      <c r="H429">
        <v>1030.76</v>
      </c>
      <c r="I429">
        <v>14</v>
      </c>
      <c r="J429">
        <v>1030.76</v>
      </c>
    </row>
    <row r="430" spans="1:10" x14ac:dyDescent="0.25">
      <c r="A430" s="1">
        <v>44576</v>
      </c>
      <c r="B430">
        <v>10821</v>
      </c>
      <c r="C430" t="s">
        <v>11</v>
      </c>
      <c r="G430">
        <v>12</v>
      </c>
      <c r="H430">
        <v>678</v>
      </c>
      <c r="I430">
        <v>12</v>
      </c>
      <c r="J430">
        <v>678</v>
      </c>
    </row>
    <row r="431" spans="1:10" x14ac:dyDescent="0.25">
      <c r="A431" s="1">
        <v>44577</v>
      </c>
      <c r="B431">
        <v>10819</v>
      </c>
      <c r="C431" t="s">
        <v>7</v>
      </c>
      <c r="G431">
        <v>9</v>
      </c>
      <c r="H431">
        <v>477</v>
      </c>
      <c r="I431">
        <v>9</v>
      </c>
      <c r="J431">
        <v>477</v>
      </c>
    </row>
    <row r="432" spans="1:10" x14ac:dyDescent="0.25">
      <c r="A432" s="1">
        <v>44577</v>
      </c>
      <c r="B432">
        <v>10822</v>
      </c>
      <c r="C432" t="s">
        <v>12</v>
      </c>
      <c r="E432">
        <v>10</v>
      </c>
      <c r="F432">
        <v>237.9</v>
      </c>
      <c r="I432">
        <v>10</v>
      </c>
      <c r="J432">
        <v>237.9</v>
      </c>
    </row>
    <row r="433" spans="1:10" x14ac:dyDescent="0.25">
      <c r="A433" s="1">
        <v>44580</v>
      </c>
      <c r="B433">
        <v>10788</v>
      </c>
      <c r="C433" t="s">
        <v>11</v>
      </c>
      <c r="G433">
        <v>8</v>
      </c>
      <c r="H433">
        <v>731.5</v>
      </c>
      <c r="I433">
        <v>8</v>
      </c>
      <c r="J433">
        <v>731.5</v>
      </c>
    </row>
    <row r="434" spans="1:10" x14ac:dyDescent="0.25">
      <c r="A434" s="1">
        <v>44580</v>
      </c>
      <c r="B434">
        <v>10832</v>
      </c>
      <c r="C434" t="s">
        <v>7</v>
      </c>
      <c r="G434">
        <v>12</v>
      </c>
      <c r="H434">
        <v>475.11</v>
      </c>
      <c r="I434">
        <v>12</v>
      </c>
      <c r="J434">
        <v>475.11</v>
      </c>
    </row>
    <row r="435" spans="1:10" x14ac:dyDescent="0.25">
      <c r="A435" s="1">
        <v>44580</v>
      </c>
      <c r="B435">
        <v>10834</v>
      </c>
      <c r="C435" t="s">
        <v>11</v>
      </c>
      <c r="G435">
        <v>19</v>
      </c>
      <c r="H435">
        <v>1432.71</v>
      </c>
      <c r="I435">
        <v>19</v>
      </c>
      <c r="J435">
        <v>1432.71</v>
      </c>
    </row>
    <row r="436" spans="1:10" x14ac:dyDescent="0.25">
      <c r="A436" s="1">
        <v>44581</v>
      </c>
      <c r="B436">
        <v>10795</v>
      </c>
      <c r="C436" t="s">
        <v>13</v>
      </c>
      <c r="G436">
        <v>18</v>
      </c>
      <c r="H436">
        <v>2158</v>
      </c>
      <c r="I436">
        <v>18</v>
      </c>
      <c r="J436">
        <v>2158</v>
      </c>
    </row>
    <row r="437" spans="1:10" x14ac:dyDescent="0.25">
      <c r="A437" s="1">
        <v>44582</v>
      </c>
      <c r="B437">
        <v>10777</v>
      </c>
      <c r="C437" t="s">
        <v>15</v>
      </c>
      <c r="E437">
        <v>9</v>
      </c>
      <c r="F437">
        <v>224</v>
      </c>
      <c r="I437">
        <v>9</v>
      </c>
      <c r="J437">
        <v>224</v>
      </c>
    </row>
    <row r="438" spans="1:10" x14ac:dyDescent="0.25">
      <c r="A438" s="1">
        <v>44582</v>
      </c>
      <c r="B438">
        <v>10830</v>
      </c>
      <c r="C438" t="s">
        <v>14</v>
      </c>
      <c r="G438">
        <v>15</v>
      </c>
      <c r="H438">
        <v>1974</v>
      </c>
      <c r="I438">
        <v>15</v>
      </c>
      <c r="J438">
        <v>1974</v>
      </c>
    </row>
    <row r="439" spans="1:10" x14ac:dyDescent="0.25">
      <c r="A439" s="1">
        <v>44582</v>
      </c>
      <c r="B439">
        <v>10835</v>
      </c>
      <c r="C439" t="s">
        <v>11</v>
      </c>
      <c r="G439">
        <v>18</v>
      </c>
      <c r="H439">
        <v>845.8</v>
      </c>
      <c r="I439">
        <v>18</v>
      </c>
      <c r="J439">
        <v>845.8</v>
      </c>
    </row>
    <row r="440" spans="1:10" x14ac:dyDescent="0.25">
      <c r="A440" s="1">
        <v>44582</v>
      </c>
      <c r="B440">
        <v>10836</v>
      </c>
      <c r="C440" t="s">
        <v>15</v>
      </c>
      <c r="E440">
        <v>17</v>
      </c>
      <c r="F440">
        <v>4705.5</v>
      </c>
      <c r="I440">
        <v>17</v>
      </c>
      <c r="J440">
        <v>4705.5</v>
      </c>
    </row>
    <row r="441" spans="1:10" x14ac:dyDescent="0.25">
      <c r="A441" s="1">
        <v>44583</v>
      </c>
      <c r="B441">
        <v>10839</v>
      </c>
      <c r="C441" t="s">
        <v>16</v>
      </c>
      <c r="G441">
        <v>12</v>
      </c>
      <c r="H441">
        <v>827.55</v>
      </c>
      <c r="I441">
        <v>12</v>
      </c>
      <c r="J441">
        <v>827.55</v>
      </c>
    </row>
    <row r="442" spans="1:10" x14ac:dyDescent="0.25">
      <c r="A442" s="1">
        <v>44584</v>
      </c>
      <c r="B442">
        <v>10829</v>
      </c>
      <c r="C442" t="s">
        <v>10</v>
      </c>
      <c r="E442">
        <v>15</v>
      </c>
      <c r="F442">
        <v>1764</v>
      </c>
      <c r="I442">
        <v>15</v>
      </c>
      <c r="J442">
        <v>1764</v>
      </c>
    </row>
    <row r="443" spans="1:10" x14ac:dyDescent="0.25">
      <c r="A443" s="1">
        <v>44584</v>
      </c>
      <c r="B443">
        <v>10831</v>
      </c>
      <c r="C443" t="s">
        <v>16</v>
      </c>
      <c r="G443">
        <v>10</v>
      </c>
      <c r="H443">
        <v>2684.4</v>
      </c>
      <c r="I443">
        <v>10</v>
      </c>
      <c r="J443">
        <v>2684.4</v>
      </c>
    </row>
    <row r="444" spans="1:10" x14ac:dyDescent="0.25">
      <c r="A444" s="1">
        <v>44584</v>
      </c>
      <c r="B444">
        <v>10833</v>
      </c>
      <c r="C444" t="s">
        <v>12</v>
      </c>
      <c r="E444">
        <v>14</v>
      </c>
      <c r="F444">
        <v>906.93</v>
      </c>
      <c r="I444">
        <v>14</v>
      </c>
      <c r="J444">
        <v>906.93</v>
      </c>
    </row>
    <row r="445" spans="1:10" x14ac:dyDescent="0.25">
      <c r="A445" s="1">
        <v>44584</v>
      </c>
      <c r="B445">
        <v>10837</v>
      </c>
      <c r="C445" t="s">
        <v>10</v>
      </c>
      <c r="E445">
        <v>9</v>
      </c>
      <c r="F445">
        <v>1064.5</v>
      </c>
      <c r="I445">
        <v>9</v>
      </c>
      <c r="J445">
        <v>1064.5</v>
      </c>
    </row>
    <row r="446" spans="1:10" x14ac:dyDescent="0.25">
      <c r="A446" s="1">
        <v>44584</v>
      </c>
      <c r="B446">
        <v>10838</v>
      </c>
      <c r="C446" t="s">
        <v>16</v>
      </c>
      <c r="G446">
        <v>11</v>
      </c>
      <c r="H446">
        <v>1938.38</v>
      </c>
      <c r="I446">
        <v>11</v>
      </c>
      <c r="J446">
        <v>1938.38</v>
      </c>
    </row>
    <row r="447" spans="1:10" x14ac:dyDescent="0.25">
      <c r="A447" s="1">
        <v>44584</v>
      </c>
      <c r="B447">
        <v>10846</v>
      </c>
      <c r="C447" t="s">
        <v>7</v>
      </c>
      <c r="G447">
        <v>17</v>
      </c>
      <c r="H447">
        <v>1112</v>
      </c>
      <c r="I447">
        <v>17</v>
      </c>
      <c r="J447">
        <v>1112</v>
      </c>
    </row>
    <row r="448" spans="1:10" x14ac:dyDescent="0.25">
      <c r="A448" s="1">
        <v>44587</v>
      </c>
      <c r="B448">
        <v>10843</v>
      </c>
      <c r="C448" t="s">
        <v>14</v>
      </c>
      <c r="G448">
        <v>16</v>
      </c>
      <c r="H448">
        <v>159</v>
      </c>
      <c r="I448">
        <v>16</v>
      </c>
      <c r="J448">
        <v>159</v>
      </c>
    </row>
    <row r="449" spans="1:10" x14ac:dyDescent="0.25">
      <c r="A449" s="1">
        <v>44587</v>
      </c>
      <c r="B449">
        <v>10844</v>
      </c>
      <c r="C449" t="s">
        <v>13</v>
      </c>
      <c r="G449">
        <v>12</v>
      </c>
      <c r="H449">
        <v>735</v>
      </c>
      <c r="I449">
        <v>12</v>
      </c>
      <c r="J449">
        <v>735</v>
      </c>
    </row>
    <row r="450" spans="1:10" x14ac:dyDescent="0.25">
      <c r="A450" s="1">
        <v>44590</v>
      </c>
      <c r="B450">
        <v>10841</v>
      </c>
      <c r="C450" t="s">
        <v>9</v>
      </c>
      <c r="E450">
        <v>15</v>
      </c>
      <c r="F450">
        <v>4581</v>
      </c>
      <c r="I450">
        <v>15</v>
      </c>
      <c r="J450">
        <v>4581</v>
      </c>
    </row>
    <row r="451" spans="1:10" x14ac:dyDescent="0.25">
      <c r="A451" s="1">
        <v>44590</v>
      </c>
      <c r="B451">
        <v>10842</v>
      </c>
      <c r="C451" t="s">
        <v>11</v>
      </c>
      <c r="G451">
        <v>18</v>
      </c>
      <c r="H451">
        <v>975</v>
      </c>
      <c r="I451">
        <v>18</v>
      </c>
      <c r="J451">
        <v>975</v>
      </c>
    </row>
    <row r="452" spans="1:10" x14ac:dyDescent="0.25">
      <c r="A452" s="1">
        <v>44590</v>
      </c>
      <c r="B452">
        <v>10848</v>
      </c>
      <c r="C452" t="s">
        <v>15</v>
      </c>
      <c r="E452">
        <v>19</v>
      </c>
      <c r="F452">
        <v>931.5</v>
      </c>
      <c r="I452">
        <v>19</v>
      </c>
      <c r="J452">
        <v>931.5</v>
      </c>
    </row>
    <row r="453" spans="1:10" x14ac:dyDescent="0.25">
      <c r="A453" s="1">
        <v>44591</v>
      </c>
      <c r="B453">
        <v>10807</v>
      </c>
      <c r="C453" t="s">
        <v>14</v>
      </c>
      <c r="G453">
        <v>16</v>
      </c>
      <c r="H453">
        <v>18.399999999999999</v>
      </c>
      <c r="I453">
        <v>16</v>
      </c>
      <c r="J453">
        <v>18.399999999999999</v>
      </c>
    </row>
    <row r="454" spans="1:10" x14ac:dyDescent="0.25">
      <c r="A454" s="1">
        <v>44591</v>
      </c>
      <c r="B454">
        <v>10824</v>
      </c>
      <c r="C454" t="s">
        <v>13</v>
      </c>
      <c r="G454">
        <v>15</v>
      </c>
      <c r="H454">
        <v>250.8</v>
      </c>
      <c r="I454">
        <v>15</v>
      </c>
      <c r="J454">
        <v>250.8</v>
      </c>
    </row>
    <row r="455" spans="1:10" x14ac:dyDescent="0.25">
      <c r="A455" s="1">
        <v>44591</v>
      </c>
      <c r="B455">
        <v>10845</v>
      </c>
      <c r="C455" t="s">
        <v>13</v>
      </c>
      <c r="G455">
        <v>8</v>
      </c>
      <c r="H455">
        <v>3812.7</v>
      </c>
      <c r="I455">
        <v>8</v>
      </c>
      <c r="J455">
        <v>3812.7</v>
      </c>
    </row>
    <row r="456" spans="1:10" x14ac:dyDescent="0.25">
      <c r="A456" s="1">
        <v>44591</v>
      </c>
      <c r="B456">
        <v>10849</v>
      </c>
      <c r="C456" t="s">
        <v>10</v>
      </c>
      <c r="E456">
        <v>9</v>
      </c>
      <c r="F456">
        <v>967.82</v>
      </c>
      <c r="I456">
        <v>9</v>
      </c>
      <c r="J456">
        <v>967.82</v>
      </c>
    </row>
    <row r="457" spans="1:10" x14ac:dyDescent="0.25">
      <c r="A457" s="1">
        <v>44591</v>
      </c>
      <c r="B457">
        <v>10850</v>
      </c>
      <c r="C457" t="s">
        <v>11</v>
      </c>
      <c r="G457">
        <v>7</v>
      </c>
      <c r="H457">
        <v>629</v>
      </c>
      <c r="I457">
        <v>7</v>
      </c>
      <c r="J457">
        <v>629</v>
      </c>
    </row>
    <row r="458" spans="1:10" x14ac:dyDescent="0.25">
      <c r="A458" s="1">
        <v>44591</v>
      </c>
      <c r="B458">
        <v>10852</v>
      </c>
      <c r="C458" t="s">
        <v>13</v>
      </c>
      <c r="G458">
        <v>11</v>
      </c>
      <c r="H458">
        <v>2984</v>
      </c>
      <c r="I458">
        <v>11</v>
      </c>
      <c r="J458">
        <v>2984</v>
      </c>
    </row>
    <row r="459" spans="1:10" x14ac:dyDescent="0.25">
      <c r="A459" s="1">
        <v>44594</v>
      </c>
      <c r="B459">
        <v>10851</v>
      </c>
      <c r="C459" t="s">
        <v>9</v>
      </c>
      <c r="E459">
        <v>9</v>
      </c>
      <c r="F459">
        <v>2603</v>
      </c>
      <c r="I459">
        <v>9</v>
      </c>
      <c r="J459">
        <v>2603</v>
      </c>
    </row>
    <row r="460" spans="1:10" x14ac:dyDescent="0.25">
      <c r="A460" s="1">
        <v>44594</v>
      </c>
      <c r="B460">
        <v>10859</v>
      </c>
      <c r="C460" t="s">
        <v>11</v>
      </c>
      <c r="G460">
        <v>10</v>
      </c>
      <c r="H460">
        <v>1078.69</v>
      </c>
      <c r="I460">
        <v>10</v>
      </c>
      <c r="J460">
        <v>1078.69</v>
      </c>
    </row>
    <row r="461" spans="1:10" x14ac:dyDescent="0.25">
      <c r="A461" s="1">
        <v>44594</v>
      </c>
      <c r="B461">
        <v>10862</v>
      </c>
      <c r="C461" t="s">
        <v>13</v>
      </c>
      <c r="G461">
        <v>18</v>
      </c>
      <c r="H461">
        <v>581</v>
      </c>
      <c r="I461">
        <v>18</v>
      </c>
      <c r="J461">
        <v>581</v>
      </c>
    </row>
    <row r="462" spans="1:10" x14ac:dyDescent="0.25">
      <c r="A462" s="1">
        <v>44595</v>
      </c>
      <c r="B462">
        <v>10853</v>
      </c>
      <c r="C462" t="s">
        <v>10</v>
      </c>
      <c r="E462">
        <v>7</v>
      </c>
      <c r="F462">
        <v>625</v>
      </c>
      <c r="I462">
        <v>7</v>
      </c>
      <c r="J462">
        <v>625</v>
      </c>
    </row>
    <row r="463" spans="1:10" x14ac:dyDescent="0.25">
      <c r="A463" s="1">
        <v>44595</v>
      </c>
      <c r="B463">
        <v>10858</v>
      </c>
      <c r="C463" t="s">
        <v>7</v>
      </c>
      <c r="G463">
        <v>8</v>
      </c>
      <c r="H463">
        <v>649</v>
      </c>
      <c r="I463">
        <v>8</v>
      </c>
      <c r="J463">
        <v>649</v>
      </c>
    </row>
    <row r="464" spans="1:10" x14ac:dyDescent="0.25">
      <c r="A464" s="1">
        <v>44596</v>
      </c>
      <c r="B464">
        <v>10816</v>
      </c>
      <c r="C464" t="s">
        <v>14</v>
      </c>
      <c r="G464">
        <v>15</v>
      </c>
      <c r="H464">
        <v>8446.4500000000007</v>
      </c>
      <c r="I464">
        <v>15</v>
      </c>
      <c r="J464">
        <v>8446.4500000000007</v>
      </c>
    </row>
    <row r="465" spans="1:10" x14ac:dyDescent="0.25">
      <c r="A465" s="1">
        <v>44596</v>
      </c>
      <c r="B465">
        <v>10828</v>
      </c>
      <c r="C465" t="s">
        <v>10</v>
      </c>
      <c r="E465">
        <v>12</v>
      </c>
      <c r="F465">
        <v>932</v>
      </c>
      <c r="I465">
        <v>12</v>
      </c>
      <c r="J465">
        <v>932</v>
      </c>
    </row>
    <row r="466" spans="1:10" x14ac:dyDescent="0.25">
      <c r="A466" s="1">
        <v>44596</v>
      </c>
      <c r="B466">
        <v>10855</v>
      </c>
      <c r="C466" t="s">
        <v>16</v>
      </c>
      <c r="G466">
        <v>17</v>
      </c>
      <c r="H466">
        <v>2227.89</v>
      </c>
      <c r="I466">
        <v>17</v>
      </c>
      <c r="J466">
        <v>2227.89</v>
      </c>
    </row>
    <row r="467" spans="1:10" x14ac:dyDescent="0.25">
      <c r="A467" s="1">
        <v>44596</v>
      </c>
      <c r="B467">
        <v>10860</v>
      </c>
      <c r="C467" t="s">
        <v>16</v>
      </c>
      <c r="G467">
        <v>12</v>
      </c>
      <c r="H467">
        <v>519</v>
      </c>
      <c r="I467">
        <v>12</v>
      </c>
      <c r="J467">
        <v>519</v>
      </c>
    </row>
    <row r="468" spans="1:10" x14ac:dyDescent="0.25">
      <c r="A468" s="1">
        <v>44597</v>
      </c>
      <c r="B468">
        <v>10854</v>
      </c>
      <c r="C468" t="s">
        <v>16</v>
      </c>
      <c r="G468">
        <v>8</v>
      </c>
      <c r="H468">
        <v>2966.5</v>
      </c>
      <c r="I468">
        <v>8</v>
      </c>
      <c r="J468">
        <v>2966.5</v>
      </c>
    </row>
    <row r="469" spans="1:10" x14ac:dyDescent="0.25">
      <c r="A469" s="1">
        <v>44598</v>
      </c>
      <c r="B469">
        <v>10826</v>
      </c>
      <c r="C469" t="s">
        <v>12</v>
      </c>
      <c r="E469">
        <v>12</v>
      </c>
      <c r="F469">
        <v>730</v>
      </c>
      <c r="I469">
        <v>12</v>
      </c>
      <c r="J469">
        <v>730</v>
      </c>
    </row>
    <row r="470" spans="1:10" x14ac:dyDescent="0.25">
      <c r="A470" s="1">
        <v>44598</v>
      </c>
      <c r="B470">
        <v>10827</v>
      </c>
      <c r="C470" t="s">
        <v>11</v>
      </c>
      <c r="G470">
        <v>8</v>
      </c>
      <c r="H470">
        <v>843</v>
      </c>
      <c r="I470">
        <v>8</v>
      </c>
      <c r="J470">
        <v>843</v>
      </c>
    </row>
    <row r="471" spans="1:10" x14ac:dyDescent="0.25">
      <c r="A471" s="1">
        <v>44598</v>
      </c>
      <c r="B471">
        <v>10857</v>
      </c>
      <c r="C471" t="s">
        <v>13</v>
      </c>
      <c r="G471">
        <v>8</v>
      </c>
      <c r="H471">
        <v>2048.2199999999998</v>
      </c>
      <c r="I471">
        <v>8</v>
      </c>
      <c r="J471">
        <v>2048.2199999999998</v>
      </c>
    </row>
    <row r="472" spans="1:10" x14ac:dyDescent="0.25">
      <c r="A472" s="1">
        <v>44601</v>
      </c>
      <c r="B472">
        <v>10864</v>
      </c>
      <c r="C472" t="s">
        <v>14</v>
      </c>
      <c r="G472">
        <v>17</v>
      </c>
      <c r="H472">
        <v>282</v>
      </c>
      <c r="I472">
        <v>17</v>
      </c>
      <c r="J472">
        <v>282</v>
      </c>
    </row>
    <row r="473" spans="1:10" x14ac:dyDescent="0.25">
      <c r="A473" s="1">
        <v>44601</v>
      </c>
      <c r="B473">
        <v>10869</v>
      </c>
      <c r="C473" t="s">
        <v>9</v>
      </c>
      <c r="E473">
        <v>8</v>
      </c>
      <c r="F473">
        <v>1630</v>
      </c>
      <c r="I473">
        <v>8</v>
      </c>
      <c r="J473">
        <v>1630</v>
      </c>
    </row>
    <row r="474" spans="1:10" x14ac:dyDescent="0.25">
      <c r="A474" s="1">
        <v>44601</v>
      </c>
      <c r="B474">
        <v>10872</v>
      </c>
      <c r="C474" t="s">
        <v>9</v>
      </c>
      <c r="E474">
        <v>7</v>
      </c>
      <c r="F474">
        <v>2058.46</v>
      </c>
      <c r="I474">
        <v>7</v>
      </c>
      <c r="J474">
        <v>2058.46</v>
      </c>
    </row>
    <row r="475" spans="1:10" x14ac:dyDescent="0.25">
      <c r="A475" s="1">
        <v>44601</v>
      </c>
      <c r="B475">
        <v>10873</v>
      </c>
      <c r="C475" t="s">
        <v>14</v>
      </c>
      <c r="G475">
        <v>10</v>
      </c>
      <c r="H475">
        <v>336.8</v>
      </c>
      <c r="I475">
        <v>10</v>
      </c>
      <c r="J475">
        <v>336.8</v>
      </c>
    </row>
    <row r="476" spans="1:10" x14ac:dyDescent="0.25">
      <c r="A476" s="1">
        <v>44602</v>
      </c>
      <c r="B476">
        <v>10847</v>
      </c>
      <c r="C476" t="s">
        <v>14</v>
      </c>
      <c r="G476">
        <v>10</v>
      </c>
      <c r="H476">
        <v>4931.92</v>
      </c>
      <c r="I476">
        <v>10</v>
      </c>
      <c r="J476">
        <v>4931.92</v>
      </c>
    </row>
    <row r="477" spans="1:10" x14ac:dyDescent="0.25">
      <c r="A477" s="1">
        <v>44602</v>
      </c>
      <c r="B477">
        <v>10856</v>
      </c>
      <c r="C477" t="s">
        <v>16</v>
      </c>
      <c r="G477">
        <v>14</v>
      </c>
      <c r="H477">
        <v>660</v>
      </c>
      <c r="I477">
        <v>14</v>
      </c>
      <c r="J477">
        <v>660</v>
      </c>
    </row>
    <row r="478" spans="1:10" x14ac:dyDescent="0.25">
      <c r="A478" s="1">
        <v>44602</v>
      </c>
      <c r="B478">
        <v>10871</v>
      </c>
      <c r="C478" t="s">
        <v>10</v>
      </c>
      <c r="E478">
        <v>18</v>
      </c>
      <c r="F478">
        <v>1979.23</v>
      </c>
      <c r="I478">
        <v>18</v>
      </c>
      <c r="J478">
        <v>1979.23</v>
      </c>
    </row>
    <row r="479" spans="1:10" x14ac:dyDescent="0.25">
      <c r="A479" s="1">
        <v>44603</v>
      </c>
      <c r="B479">
        <v>10867</v>
      </c>
      <c r="C479" t="s">
        <v>12</v>
      </c>
      <c r="E479">
        <v>17</v>
      </c>
      <c r="F479">
        <v>98.4</v>
      </c>
      <c r="I479">
        <v>17</v>
      </c>
      <c r="J479">
        <v>98.4</v>
      </c>
    </row>
    <row r="480" spans="1:10" x14ac:dyDescent="0.25">
      <c r="A480" s="1">
        <v>44603</v>
      </c>
      <c r="B480">
        <v>10874</v>
      </c>
      <c r="C480" t="s">
        <v>9</v>
      </c>
      <c r="E480">
        <v>8</v>
      </c>
      <c r="F480">
        <v>310</v>
      </c>
      <c r="I480">
        <v>8</v>
      </c>
      <c r="J480">
        <v>310</v>
      </c>
    </row>
    <row r="481" spans="1:10" x14ac:dyDescent="0.25">
      <c r="A481" s="1">
        <v>44604</v>
      </c>
      <c r="B481">
        <v>10865</v>
      </c>
      <c r="C481" t="s">
        <v>7</v>
      </c>
      <c r="G481">
        <v>12</v>
      </c>
      <c r="H481">
        <v>16387.5</v>
      </c>
      <c r="I481">
        <v>12</v>
      </c>
      <c r="J481">
        <v>16387.5</v>
      </c>
    </row>
    <row r="482" spans="1:10" x14ac:dyDescent="0.25">
      <c r="A482" s="1">
        <v>44604</v>
      </c>
      <c r="B482">
        <v>10866</v>
      </c>
      <c r="C482" t="s">
        <v>9</v>
      </c>
      <c r="E482">
        <v>8</v>
      </c>
      <c r="F482">
        <v>1096.2</v>
      </c>
      <c r="I482">
        <v>8</v>
      </c>
      <c r="J482">
        <v>1096.2</v>
      </c>
    </row>
    <row r="483" spans="1:10" x14ac:dyDescent="0.25">
      <c r="A483" s="1">
        <v>44604</v>
      </c>
      <c r="B483">
        <v>10876</v>
      </c>
      <c r="C483" t="s">
        <v>15</v>
      </c>
      <c r="E483">
        <v>8</v>
      </c>
      <c r="F483">
        <v>917</v>
      </c>
      <c r="I483">
        <v>8</v>
      </c>
      <c r="J483">
        <v>917</v>
      </c>
    </row>
    <row r="484" spans="1:10" x14ac:dyDescent="0.25">
      <c r="A484" s="1">
        <v>44604</v>
      </c>
      <c r="B484">
        <v>10878</v>
      </c>
      <c r="C484" t="s">
        <v>14</v>
      </c>
      <c r="G484">
        <v>14</v>
      </c>
      <c r="H484">
        <v>1539</v>
      </c>
      <c r="I484">
        <v>14</v>
      </c>
      <c r="J484">
        <v>1539</v>
      </c>
    </row>
    <row r="485" spans="1:10" x14ac:dyDescent="0.25">
      <c r="A485" s="1">
        <v>44604</v>
      </c>
      <c r="B485">
        <v>10879</v>
      </c>
      <c r="C485" t="s">
        <v>16</v>
      </c>
      <c r="G485">
        <v>7</v>
      </c>
      <c r="H485">
        <v>611.29999999999995</v>
      </c>
      <c r="I485">
        <v>7</v>
      </c>
      <c r="J485">
        <v>611.29999999999995</v>
      </c>
    </row>
    <row r="486" spans="1:10" x14ac:dyDescent="0.25">
      <c r="A486" s="1">
        <v>44605</v>
      </c>
      <c r="B486">
        <v>10870</v>
      </c>
      <c r="C486" t="s">
        <v>9</v>
      </c>
      <c r="E486">
        <v>8</v>
      </c>
      <c r="F486">
        <v>160</v>
      </c>
      <c r="I486">
        <v>8</v>
      </c>
      <c r="J486">
        <v>160</v>
      </c>
    </row>
    <row r="487" spans="1:10" x14ac:dyDescent="0.25">
      <c r="A487" s="1">
        <v>44605</v>
      </c>
      <c r="B487">
        <v>10884</v>
      </c>
      <c r="C487" t="s">
        <v>14</v>
      </c>
      <c r="G487">
        <v>17</v>
      </c>
      <c r="H487">
        <v>1378.07</v>
      </c>
      <c r="I487">
        <v>17</v>
      </c>
      <c r="J487">
        <v>1378.07</v>
      </c>
    </row>
    <row r="488" spans="1:10" x14ac:dyDescent="0.25">
      <c r="A488" s="1">
        <v>44608</v>
      </c>
      <c r="B488">
        <v>10840</v>
      </c>
      <c r="C488" t="s">
        <v>14</v>
      </c>
      <c r="G488">
        <v>18</v>
      </c>
      <c r="H488">
        <v>211.2</v>
      </c>
      <c r="I488">
        <v>18</v>
      </c>
      <c r="J488">
        <v>211.2</v>
      </c>
    </row>
    <row r="489" spans="1:10" x14ac:dyDescent="0.25">
      <c r="A489" s="1">
        <v>44608</v>
      </c>
      <c r="B489">
        <v>10887</v>
      </c>
      <c r="C489" t="s">
        <v>10</v>
      </c>
      <c r="G489">
        <v>15</v>
      </c>
      <c r="H489">
        <v>70</v>
      </c>
      <c r="I489">
        <v>15</v>
      </c>
      <c r="J489">
        <v>70</v>
      </c>
    </row>
    <row r="490" spans="1:10" x14ac:dyDescent="0.25">
      <c r="A490" s="1">
        <v>44609</v>
      </c>
      <c r="B490">
        <v>10861</v>
      </c>
      <c r="C490" t="s">
        <v>14</v>
      </c>
      <c r="G490">
        <v>18</v>
      </c>
      <c r="H490">
        <v>3523.4</v>
      </c>
      <c r="I490">
        <v>18</v>
      </c>
      <c r="J490">
        <v>3523.4</v>
      </c>
    </row>
    <row r="491" spans="1:10" x14ac:dyDescent="0.25">
      <c r="A491" s="1">
        <v>44609</v>
      </c>
      <c r="B491">
        <v>10863</v>
      </c>
      <c r="C491" t="s">
        <v>14</v>
      </c>
      <c r="G491">
        <v>10</v>
      </c>
      <c r="H491">
        <v>441.15</v>
      </c>
      <c r="I491">
        <v>10</v>
      </c>
      <c r="J491">
        <v>441.15</v>
      </c>
    </row>
    <row r="492" spans="1:10" x14ac:dyDescent="0.25">
      <c r="A492" s="1">
        <v>44610</v>
      </c>
      <c r="B492">
        <v>10880</v>
      </c>
      <c r="C492" t="s">
        <v>15</v>
      </c>
      <c r="E492">
        <v>9</v>
      </c>
      <c r="F492">
        <v>1500</v>
      </c>
      <c r="I492">
        <v>9</v>
      </c>
      <c r="J492">
        <v>1500</v>
      </c>
    </row>
    <row r="493" spans="1:10" x14ac:dyDescent="0.25">
      <c r="A493" s="1">
        <v>44610</v>
      </c>
      <c r="B493">
        <v>10881</v>
      </c>
      <c r="C493" t="s">
        <v>14</v>
      </c>
      <c r="G493">
        <v>17</v>
      </c>
      <c r="H493">
        <v>150</v>
      </c>
      <c r="I493">
        <v>17</v>
      </c>
      <c r="J493">
        <v>150</v>
      </c>
    </row>
    <row r="494" spans="1:10" x14ac:dyDescent="0.25">
      <c r="A494" s="1">
        <v>44610</v>
      </c>
      <c r="B494">
        <v>10885</v>
      </c>
      <c r="C494" t="s">
        <v>12</v>
      </c>
      <c r="E494">
        <v>9</v>
      </c>
      <c r="F494">
        <v>1209</v>
      </c>
      <c r="I494">
        <v>9</v>
      </c>
      <c r="J494">
        <v>1209</v>
      </c>
    </row>
    <row r="495" spans="1:10" x14ac:dyDescent="0.25">
      <c r="A495" s="1">
        <v>44610</v>
      </c>
      <c r="B495">
        <v>10890</v>
      </c>
      <c r="C495" t="s">
        <v>15</v>
      </c>
      <c r="E495">
        <v>14</v>
      </c>
      <c r="F495">
        <v>860.1</v>
      </c>
      <c r="I495">
        <v>14</v>
      </c>
      <c r="J495">
        <v>860.1</v>
      </c>
    </row>
    <row r="496" spans="1:10" x14ac:dyDescent="0.25">
      <c r="A496" s="1">
        <v>44611</v>
      </c>
      <c r="B496">
        <v>10877</v>
      </c>
      <c r="C496" t="s">
        <v>11</v>
      </c>
      <c r="G496">
        <v>18</v>
      </c>
      <c r="H496">
        <v>1955.13</v>
      </c>
      <c r="I496">
        <v>18</v>
      </c>
      <c r="J496">
        <v>1955.13</v>
      </c>
    </row>
    <row r="497" spans="1:10" x14ac:dyDescent="0.25">
      <c r="A497" s="1">
        <v>44611</v>
      </c>
      <c r="B497">
        <v>10891</v>
      </c>
      <c r="C497" t="s">
        <v>15</v>
      </c>
      <c r="E497">
        <v>8</v>
      </c>
      <c r="F497">
        <v>368.93</v>
      </c>
      <c r="I497">
        <v>8</v>
      </c>
      <c r="J497">
        <v>368.93</v>
      </c>
    </row>
    <row r="498" spans="1:10" x14ac:dyDescent="0.25">
      <c r="A498" s="1">
        <v>44611</v>
      </c>
      <c r="B498">
        <v>10892</v>
      </c>
      <c r="C498" t="s">
        <v>14</v>
      </c>
      <c r="G498">
        <v>10</v>
      </c>
      <c r="H498">
        <v>2090</v>
      </c>
      <c r="I498">
        <v>10</v>
      </c>
      <c r="J498">
        <v>2090</v>
      </c>
    </row>
    <row r="499" spans="1:10" x14ac:dyDescent="0.25">
      <c r="A499" s="1">
        <v>44612</v>
      </c>
      <c r="B499">
        <v>10882</v>
      </c>
      <c r="C499" t="s">
        <v>14</v>
      </c>
      <c r="G499">
        <v>7</v>
      </c>
      <c r="H499">
        <v>892.64</v>
      </c>
      <c r="I499">
        <v>7</v>
      </c>
      <c r="J499">
        <v>892.64</v>
      </c>
    </row>
    <row r="500" spans="1:10" x14ac:dyDescent="0.25">
      <c r="A500" s="1">
        <v>44612</v>
      </c>
      <c r="B500">
        <v>10883</v>
      </c>
      <c r="C500" t="s">
        <v>13</v>
      </c>
      <c r="G500">
        <v>19</v>
      </c>
      <c r="H500">
        <v>36</v>
      </c>
      <c r="I500">
        <v>19</v>
      </c>
      <c r="J500">
        <v>36</v>
      </c>
    </row>
    <row r="501" spans="1:10" x14ac:dyDescent="0.25">
      <c r="A501" s="1">
        <v>44612</v>
      </c>
      <c r="B501">
        <v>10893</v>
      </c>
      <c r="C501" t="s">
        <v>10</v>
      </c>
      <c r="E501">
        <v>13</v>
      </c>
      <c r="F501">
        <v>5502.11</v>
      </c>
      <c r="I501">
        <v>13</v>
      </c>
      <c r="J501">
        <v>5502.11</v>
      </c>
    </row>
    <row r="502" spans="1:10" x14ac:dyDescent="0.25">
      <c r="A502" s="1">
        <v>44612</v>
      </c>
      <c r="B502">
        <v>10894</v>
      </c>
      <c r="C502" t="s">
        <v>11</v>
      </c>
      <c r="G502">
        <v>18</v>
      </c>
      <c r="H502">
        <v>2753.1</v>
      </c>
      <c r="I502">
        <v>18</v>
      </c>
      <c r="J502">
        <v>2753.1</v>
      </c>
    </row>
    <row r="503" spans="1:10" x14ac:dyDescent="0.25">
      <c r="A503" s="1">
        <v>44615</v>
      </c>
      <c r="B503">
        <v>10868</v>
      </c>
      <c r="C503" t="s">
        <v>15</v>
      </c>
      <c r="E503">
        <v>11</v>
      </c>
      <c r="F503">
        <v>1920.6</v>
      </c>
      <c r="I503">
        <v>11</v>
      </c>
      <c r="J503">
        <v>1920.6</v>
      </c>
    </row>
    <row r="504" spans="1:10" x14ac:dyDescent="0.25">
      <c r="A504" s="1">
        <v>44615</v>
      </c>
      <c r="B504">
        <v>10888</v>
      </c>
      <c r="C504" t="s">
        <v>11</v>
      </c>
      <c r="G504">
        <v>19</v>
      </c>
      <c r="H504">
        <v>605</v>
      </c>
      <c r="I504">
        <v>19</v>
      </c>
      <c r="J504">
        <v>605</v>
      </c>
    </row>
    <row r="505" spans="1:10" x14ac:dyDescent="0.25">
      <c r="A505" s="1">
        <v>44615</v>
      </c>
      <c r="B505">
        <v>10889</v>
      </c>
      <c r="C505" t="s">
        <v>10</v>
      </c>
      <c r="E505">
        <v>19</v>
      </c>
      <c r="F505">
        <v>11380</v>
      </c>
      <c r="I505">
        <v>19</v>
      </c>
      <c r="J505">
        <v>11380</v>
      </c>
    </row>
    <row r="506" spans="1:10" x14ac:dyDescent="0.25">
      <c r="A506" s="1">
        <v>44615</v>
      </c>
      <c r="B506">
        <v>10895</v>
      </c>
      <c r="C506" t="s">
        <v>16</v>
      </c>
      <c r="G506">
        <v>11</v>
      </c>
      <c r="H506">
        <v>6379.4</v>
      </c>
      <c r="I506">
        <v>11</v>
      </c>
      <c r="J506">
        <v>6379.4</v>
      </c>
    </row>
    <row r="507" spans="1:10" x14ac:dyDescent="0.25">
      <c r="A507" s="1">
        <v>44617</v>
      </c>
      <c r="B507">
        <v>10897</v>
      </c>
      <c r="C507" t="s">
        <v>16</v>
      </c>
      <c r="G507">
        <v>18</v>
      </c>
      <c r="H507">
        <v>10835.24</v>
      </c>
      <c r="I507">
        <v>18</v>
      </c>
      <c r="J507">
        <v>10835.24</v>
      </c>
    </row>
    <row r="508" spans="1:10" x14ac:dyDescent="0.25">
      <c r="A508" s="1">
        <v>44618</v>
      </c>
      <c r="B508">
        <v>10899</v>
      </c>
      <c r="C508" t="s">
        <v>9</v>
      </c>
      <c r="E508">
        <v>16</v>
      </c>
      <c r="F508">
        <v>122.4</v>
      </c>
      <c r="I508">
        <v>16</v>
      </c>
      <c r="J508">
        <v>122.4</v>
      </c>
    </row>
    <row r="509" spans="1:10" x14ac:dyDescent="0.25">
      <c r="A509" s="1">
        <v>44618</v>
      </c>
      <c r="B509">
        <v>10901</v>
      </c>
      <c r="C509" t="s">
        <v>14</v>
      </c>
      <c r="G509">
        <v>8</v>
      </c>
      <c r="H509">
        <v>934.5</v>
      </c>
      <c r="I509">
        <v>8</v>
      </c>
      <c r="J509">
        <v>934.5</v>
      </c>
    </row>
    <row r="510" spans="1:10" x14ac:dyDescent="0.25">
      <c r="A510" s="1">
        <v>44619</v>
      </c>
      <c r="B510">
        <v>10896</v>
      </c>
      <c r="C510" t="s">
        <v>15</v>
      </c>
      <c r="E510">
        <v>10</v>
      </c>
      <c r="F510">
        <v>750.5</v>
      </c>
      <c r="I510">
        <v>10</v>
      </c>
      <c r="J510">
        <v>750.5</v>
      </c>
    </row>
    <row r="511" spans="1:10" x14ac:dyDescent="0.25">
      <c r="A511" s="1">
        <v>44619</v>
      </c>
      <c r="B511">
        <v>10904</v>
      </c>
      <c r="C511" t="s">
        <v>16</v>
      </c>
      <c r="G511">
        <v>10</v>
      </c>
      <c r="H511">
        <v>1924.25</v>
      </c>
      <c r="I511">
        <v>10</v>
      </c>
      <c r="J511">
        <v>1924.25</v>
      </c>
    </row>
    <row r="512" spans="1:10" x14ac:dyDescent="0.25">
      <c r="A512" s="1">
        <v>44619</v>
      </c>
      <c r="B512">
        <v>10907</v>
      </c>
      <c r="C512" t="s">
        <v>12</v>
      </c>
      <c r="E512">
        <v>18</v>
      </c>
      <c r="F512">
        <v>108.5</v>
      </c>
      <c r="I512">
        <v>18</v>
      </c>
      <c r="J512">
        <v>108.5</v>
      </c>
    </row>
    <row r="513" spans="1:10" x14ac:dyDescent="0.25">
      <c r="A513" s="1">
        <v>44622</v>
      </c>
      <c r="B513">
        <v>10886</v>
      </c>
      <c r="C513" t="s">
        <v>11</v>
      </c>
      <c r="G513">
        <v>10</v>
      </c>
      <c r="H513">
        <v>3127.5</v>
      </c>
      <c r="I513">
        <v>10</v>
      </c>
      <c r="J513">
        <v>3127.5</v>
      </c>
    </row>
    <row r="514" spans="1:10" x14ac:dyDescent="0.25">
      <c r="A514" s="1">
        <v>44622</v>
      </c>
      <c r="B514">
        <v>10914</v>
      </c>
      <c r="C514" t="s">
        <v>12</v>
      </c>
      <c r="E514">
        <v>18</v>
      </c>
      <c r="F514">
        <v>537.5</v>
      </c>
      <c r="I514">
        <v>18</v>
      </c>
      <c r="J514">
        <v>537.5</v>
      </c>
    </row>
    <row r="515" spans="1:10" x14ac:dyDescent="0.25">
      <c r="A515" s="1">
        <v>44622</v>
      </c>
      <c r="B515">
        <v>10915</v>
      </c>
      <c r="C515" t="s">
        <v>7</v>
      </c>
      <c r="G515">
        <v>9</v>
      </c>
      <c r="H515">
        <v>539.5</v>
      </c>
      <c r="I515">
        <v>9</v>
      </c>
      <c r="J515">
        <v>539.5</v>
      </c>
    </row>
    <row r="516" spans="1:10" x14ac:dyDescent="0.25">
      <c r="A516" s="1">
        <v>44623</v>
      </c>
      <c r="B516">
        <v>10875</v>
      </c>
      <c r="C516" t="s">
        <v>14</v>
      </c>
      <c r="G516">
        <v>15</v>
      </c>
      <c r="H516">
        <v>709.55</v>
      </c>
      <c r="I516">
        <v>15</v>
      </c>
      <c r="J516">
        <v>709.55</v>
      </c>
    </row>
    <row r="517" spans="1:10" x14ac:dyDescent="0.25">
      <c r="A517" s="1">
        <v>44623</v>
      </c>
      <c r="B517">
        <v>10902</v>
      </c>
      <c r="C517" t="s">
        <v>11</v>
      </c>
      <c r="G517">
        <v>14</v>
      </c>
      <c r="H517">
        <v>863.43</v>
      </c>
      <c r="I517">
        <v>14</v>
      </c>
      <c r="J517">
        <v>863.43</v>
      </c>
    </row>
    <row r="518" spans="1:10" x14ac:dyDescent="0.25">
      <c r="A518" s="1">
        <v>44623</v>
      </c>
      <c r="B518">
        <v>10906</v>
      </c>
      <c r="C518" t="s">
        <v>14</v>
      </c>
      <c r="E518">
        <v>13</v>
      </c>
      <c r="F518">
        <v>427.5</v>
      </c>
      <c r="I518">
        <v>13</v>
      </c>
      <c r="J518">
        <v>427.5</v>
      </c>
    </row>
    <row r="519" spans="1:10" x14ac:dyDescent="0.25">
      <c r="A519" s="1">
        <v>44624</v>
      </c>
      <c r="B519">
        <v>10900</v>
      </c>
      <c r="C519" t="s">
        <v>11</v>
      </c>
      <c r="G519">
        <v>10</v>
      </c>
      <c r="H519">
        <v>33.75</v>
      </c>
      <c r="I519">
        <v>10</v>
      </c>
      <c r="J519">
        <v>33.75</v>
      </c>
    </row>
    <row r="520" spans="1:10" x14ac:dyDescent="0.25">
      <c r="A520" s="1">
        <v>44624</v>
      </c>
      <c r="B520">
        <v>10903</v>
      </c>
      <c r="C520" t="s">
        <v>16</v>
      </c>
      <c r="G520">
        <v>12</v>
      </c>
      <c r="H520">
        <v>932.05</v>
      </c>
      <c r="I520">
        <v>12</v>
      </c>
      <c r="J520">
        <v>932.05</v>
      </c>
    </row>
    <row r="521" spans="1:10" x14ac:dyDescent="0.25">
      <c r="A521" s="1">
        <v>44624</v>
      </c>
      <c r="B521">
        <v>10910</v>
      </c>
      <c r="C521" t="s">
        <v>11</v>
      </c>
      <c r="G521">
        <v>13</v>
      </c>
      <c r="H521">
        <v>452.9</v>
      </c>
      <c r="I521">
        <v>13</v>
      </c>
      <c r="J521">
        <v>452.9</v>
      </c>
    </row>
    <row r="522" spans="1:10" x14ac:dyDescent="0.25">
      <c r="A522" s="1">
        <v>44624</v>
      </c>
      <c r="B522">
        <v>10913</v>
      </c>
      <c r="C522" t="s">
        <v>14</v>
      </c>
      <c r="G522">
        <v>8</v>
      </c>
      <c r="H522">
        <v>768.75</v>
      </c>
      <c r="I522">
        <v>8</v>
      </c>
      <c r="J522">
        <v>768.75</v>
      </c>
    </row>
    <row r="523" spans="1:10" x14ac:dyDescent="0.25">
      <c r="A523" s="1">
        <v>44624</v>
      </c>
      <c r="B523">
        <v>10919</v>
      </c>
      <c r="C523" t="s">
        <v>7</v>
      </c>
      <c r="G523">
        <v>14</v>
      </c>
      <c r="H523">
        <v>1122.8</v>
      </c>
      <c r="I523">
        <v>14</v>
      </c>
      <c r="J523">
        <v>1122.8</v>
      </c>
    </row>
    <row r="524" spans="1:10" x14ac:dyDescent="0.25">
      <c r="A524" s="1">
        <v>44625</v>
      </c>
      <c r="B524">
        <v>10911</v>
      </c>
      <c r="C524" t="s">
        <v>16</v>
      </c>
      <c r="G524">
        <v>18</v>
      </c>
      <c r="H524">
        <v>858</v>
      </c>
      <c r="I524">
        <v>18</v>
      </c>
      <c r="J524">
        <v>858</v>
      </c>
    </row>
    <row r="525" spans="1:10" x14ac:dyDescent="0.25">
      <c r="A525" s="1">
        <v>44625</v>
      </c>
      <c r="B525">
        <v>10922</v>
      </c>
      <c r="C525" t="s">
        <v>9</v>
      </c>
      <c r="E525">
        <v>18</v>
      </c>
      <c r="F525">
        <v>742.5</v>
      </c>
      <c r="I525">
        <v>18</v>
      </c>
      <c r="J525">
        <v>742.5</v>
      </c>
    </row>
    <row r="526" spans="1:10" x14ac:dyDescent="0.25">
      <c r="A526" s="1">
        <v>44626</v>
      </c>
      <c r="B526">
        <v>10898</v>
      </c>
      <c r="C526" t="s">
        <v>14</v>
      </c>
      <c r="G526">
        <v>15</v>
      </c>
      <c r="H526">
        <v>30</v>
      </c>
      <c r="I526">
        <v>15</v>
      </c>
      <c r="J526">
        <v>30</v>
      </c>
    </row>
    <row r="527" spans="1:10" x14ac:dyDescent="0.25">
      <c r="A527" s="1">
        <v>44626</v>
      </c>
      <c r="B527">
        <v>10905</v>
      </c>
      <c r="C527" t="s">
        <v>10</v>
      </c>
      <c r="E527">
        <v>19</v>
      </c>
      <c r="F527">
        <v>342</v>
      </c>
      <c r="I527">
        <v>19</v>
      </c>
      <c r="J527">
        <v>342</v>
      </c>
    </row>
    <row r="528" spans="1:10" x14ac:dyDescent="0.25">
      <c r="A528" s="1">
        <v>44626</v>
      </c>
      <c r="B528">
        <v>10908</v>
      </c>
      <c r="C528" t="s">
        <v>14</v>
      </c>
      <c r="G528">
        <v>11</v>
      </c>
      <c r="H528">
        <v>663.1</v>
      </c>
      <c r="I528">
        <v>11</v>
      </c>
      <c r="J528">
        <v>663.1</v>
      </c>
    </row>
    <row r="529" spans="1:10" x14ac:dyDescent="0.25">
      <c r="A529" s="1">
        <v>44629</v>
      </c>
      <c r="B529">
        <v>10916</v>
      </c>
      <c r="C529" t="s">
        <v>11</v>
      </c>
      <c r="G529">
        <v>15</v>
      </c>
      <c r="H529">
        <v>686.7</v>
      </c>
      <c r="I529">
        <v>15</v>
      </c>
      <c r="J529">
        <v>686.7</v>
      </c>
    </row>
    <row r="530" spans="1:10" x14ac:dyDescent="0.25">
      <c r="A530" s="1">
        <v>44629</v>
      </c>
      <c r="B530">
        <v>10920</v>
      </c>
      <c r="C530" t="s">
        <v>14</v>
      </c>
      <c r="G530">
        <v>15</v>
      </c>
      <c r="H530">
        <v>390</v>
      </c>
      <c r="I530">
        <v>15</v>
      </c>
      <c r="J530">
        <v>390</v>
      </c>
    </row>
    <row r="531" spans="1:10" x14ac:dyDescent="0.25">
      <c r="A531" s="1">
        <v>44629</v>
      </c>
      <c r="B531">
        <v>10921</v>
      </c>
      <c r="C531" t="s">
        <v>11</v>
      </c>
      <c r="G531">
        <v>19</v>
      </c>
      <c r="H531">
        <v>1936</v>
      </c>
      <c r="I531">
        <v>19</v>
      </c>
      <c r="J531">
        <v>1936</v>
      </c>
    </row>
    <row r="532" spans="1:10" x14ac:dyDescent="0.25">
      <c r="A532" s="1">
        <v>44630</v>
      </c>
      <c r="B532">
        <v>10909</v>
      </c>
      <c r="C532" t="s">
        <v>11</v>
      </c>
      <c r="G532">
        <v>9</v>
      </c>
      <c r="H532">
        <v>670</v>
      </c>
      <c r="I532">
        <v>9</v>
      </c>
      <c r="J532">
        <v>670</v>
      </c>
    </row>
    <row r="533" spans="1:10" x14ac:dyDescent="0.25">
      <c r="A533" s="1">
        <v>44631</v>
      </c>
      <c r="B533">
        <v>10917</v>
      </c>
      <c r="C533" t="s">
        <v>14</v>
      </c>
      <c r="G533">
        <v>11</v>
      </c>
      <c r="H533">
        <v>365.89</v>
      </c>
      <c r="I533">
        <v>11</v>
      </c>
      <c r="J533">
        <v>365.89</v>
      </c>
    </row>
    <row r="534" spans="1:10" x14ac:dyDescent="0.25">
      <c r="A534" s="1">
        <v>44631</v>
      </c>
      <c r="B534">
        <v>10918</v>
      </c>
      <c r="C534" t="s">
        <v>16</v>
      </c>
      <c r="G534">
        <v>16</v>
      </c>
      <c r="H534">
        <v>1447.5</v>
      </c>
      <c r="I534">
        <v>16</v>
      </c>
      <c r="J534">
        <v>1447.5</v>
      </c>
    </row>
    <row r="535" spans="1:10" x14ac:dyDescent="0.25">
      <c r="A535" s="1">
        <v>44631</v>
      </c>
      <c r="B535">
        <v>10926</v>
      </c>
      <c r="C535" t="s">
        <v>14</v>
      </c>
      <c r="G535">
        <v>14</v>
      </c>
      <c r="H535">
        <v>514.4</v>
      </c>
      <c r="I535">
        <v>14</v>
      </c>
      <c r="J535">
        <v>514.4</v>
      </c>
    </row>
    <row r="536" spans="1:10" x14ac:dyDescent="0.25">
      <c r="A536" s="1">
        <v>44632</v>
      </c>
      <c r="B536">
        <v>10929</v>
      </c>
      <c r="C536" t="s">
        <v>12</v>
      </c>
      <c r="E536">
        <v>7</v>
      </c>
      <c r="F536">
        <v>1174.75</v>
      </c>
      <c r="I536">
        <v>7</v>
      </c>
      <c r="J536">
        <v>1174.75</v>
      </c>
    </row>
    <row r="537" spans="1:10" x14ac:dyDescent="0.25">
      <c r="A537" s="1">
        <v>44632</v>
      </c>
      <c r="B537">
        <v>10934</v>
      </c>
      <c r="C537" t="s">
        <v>16</v>
      </c>
      <c r="G537">
        <v>16</v>
      </c>
      <c r="H537">
        <v>500</v>
      </c>
      <c r="I537">
        <v>16</v>
      </c>
      <c r="J537">
        <v>500</v>
      </c>
    </row>
    <row r="538" spans="1:10" x14ac:dyDescent="0.25">
      <c r="A538" s="1">
        <v>44633</v>
      </c>
      <c r="B538">
        <v>10923</v>
      </c>
      <c r="C538" t="s">
        <v>15</v>
      </c>
      <c r="E538">
        <v>11</v>
      </c>
      <c r="F538">
        <v>748.8</v>
      </c>
      <c r="I538">
        <v>11</v>
      </c>
      <c r="J538">
        <v>748.8</v>
      </c>
    </row>
    <row r="539" spans="1:10" x14ac:dyDescent="0.25">
      <c r="A539" s="1">
        <v>44633</v>
      </c>
      <c r="B539">
        <v>10925</v>
      </c>
      <c r="C539" t="s">
        <v>16</v>
      </c>
      <c r="G539">
        <v>18</v>
      </c>
      <c r="H539">
        <v>475.15</v>
      </c>
      <c r="I539">
        <v>18</v>
      </c>
      <c r="J539">
        <v>475.15</v>
      </c>
    </row>
    <row r="540" spans="1:10" x14ac:dyDescent="0.25">
      <c r="A540" s="1">
        <v>44633</v>
      </c>
      <c r="B540">
        <v>10937</v>
      </c>
      <c r="C540" t="s">
        <v>15</v>
      </c>
      <c r="E540">
        <v>15</v>
      </c>
      <c r="F540">
        <v>644.79999999999995</v>
      </c>
      <c r="I540">
        <v>15</v>
      </c>
      <c r="J540">
        <v>644.79999999999995</v>
      </c>
    </row>
    <row r="541" spans="1:10" x14ac:dyDescent="0.25">
      <c r="A541" s="1">
        <v>44633</v>
      </c>
      <c r="B541">
        <v>10939</v>
      </c>
      <c r="C541" t="s">
        <v>7</v>
      </c>
      <c r="G541">
        <v>7</v>
      </c>
      <c r="H541">
        <v>637.5</v>
      </c>
      <c r="I541">
        <v>7</v>
      </c>
      <c r="J541">
        <v>637.5</v>
      </c>
    </row>
    <row r="542" spans="1:10" x14ac:dyDescent="0.25">
      <c r="A542" s="1">
        <v>44633</v>
      </c>
      <c r="B542">
        <v>10944</v>
      </c>
      <c r="C542" t="s">
        <v>12</v>
      </c>
      <c r="E542">
        <v>15</v>
      </c>
      <c r="F542">
        <v>1025.33</v>
      </c>
      <c r="I542">
        <v>15</v>
      </c>
      <c r="J542">
        <v>1025.33</v>
      </c>
    </row>
    <row r="543" spans="1:10" x14ac:dyDescent="0.25">
      <c r="A543" s="1">
        <v>44636</v>
      </c>
      <c r="B543">
        <v>10933</v>
      </c>
      <c r="C543" t="s">
        <v>12</v>
      </c>
      <c r="E543">
        <v>15</v>
      </c>
      <c r="F543">
        <v>920.6</v>
      </c>
      <c r="I543">
        <v>15</v>
      </c>
      <c r="J543">
        <v>920.6</v>
      </c>
    </row>
    <row r="544" spans="1:10" x14ac:dyDescent="0.25">
      <c r="A544" s="1">
        <v>44636</v>
      </c>
      <c r="B544">
        <v>10938</v>
      </c>
      <c r="C544" t="s">
        <v>16</v>
      </c>
      <c r="G544">
        <v>16</v>
      </c>
      <c r="H544">
        <v>2731.87</v>
      </c>
      <c r="I544">
        <v>16</v>
      </c>
      <c r="J544">
        <v>2731.87</v>
      </c>
    </row>
    <row r="545" spans="1:10" x14ac:dyDescent="0.25">
      <c r="A545" s="1">
        <v>44636</v>
      </c>
      <c r="B545">
        <v>10947</v>
      </c>
      <c r="C545" t="s">
        <v>16</v>
      </c>
      <c r="G545">
        <v>15</v>
      </c>
      <c r="H545">
        <v>220</v>
      </c>
      <c r="I545">
        <v>15</v>
      </c>
      <c r="J545">
        <v>220</v>
      </c>
    </row>
    <row r="546" spans="1:10" x14ac:dyDescent="0.25">
      <c r="A546" s="1">
        <v>44637</v>
      </c>
      <c r="B546">
        <v>10949</v>
      </c>
      <c r="C546" t="s">
        <v>7</v>
      </c>
      <c r="G546">
        <v>15</v>
      </c>
      <c r="H546">
        <v>4422</v>
      </c>
      <c r="I546">
        <v>15</v>
      </c>
      <c r="J546">
        <v>4422</v>
      </c>
    </row>
    <row r="547" spans="1:10" x14ac:dyDescent="0.25">
      <c r="A547" s="1">
        <v>44638</v>
      </c>
      <c r="B547">
        <v>10912</v>
      </c>
      <c r="C547" t="s">
        <v>7</v>
      </c>
      <c r="G547">
        <v>11</v>
      </c>
      <c r="H547">
        <v>6200.55</v>
      </c>
      <c r="I547">
        <v>11</v>
      </c>
      <c r="J547">
        <v>6200.55</v>
      </c>
    </row>
    <row r="548" spans="1:10" x14ac:dyDescent="0.25">
      <c r="A548" s="1">
        <v>44638</v>
      </c>
      <c r="B548">
        <v>10928</v>
      </c>
      <c r="C548" t="s">
        <v>11</v>
      </c>
      <c r="G548">
        <v>13</v>
      </c>
      <c r="H548">
        <v>137.5</v>
      </c>
      <c r="I548">
        <v>13</v>
      </c>
      <c r="J548">
        <v>137.5</v>
      </c>
    </row>
    <row r="549" spans="1:10" x14ac:dyDescent="0.25">
      <c r="A549" s="1">
        <v>44638</v>
      </c>
      <c r="B549">
        <v>10930</v>
      </c>
      <c r="C549" t="s">
        <v>14</v>
      </c>
      <c r="G549">
        <v>19</v>
      </c>
      <c r="H549">
        <v>2255.5</v>
      </c>
      <c r="I549">
        <v>19</v>
      </c>
      <c r="J549">
        <v>2255.5</v>
      </c>
    </row>
    <row r="550" spans="1:10" x14ac:dyDescent="0.25">
      <c r="A550" s="1">
        <v>44638</v>
      </c>
      <c r="B550">
        <v>10935</v>
      </c>
      <c r="C550" t="s">
        <v>14</v>
      </c>
      <c r="G550">
        <v>13</v>
      </c>
      <c r="H550">
        <v>619.5</v>
      </c>
      <c r="I550">
        <v>13</v>
      </c>
      <c r="J550">
        <v>619.5</v>
      </c>
    </row>
    <row r="551" spans="1:10" x14ac:dyDescent="0.25">
      <c r="A551" s="1">
        <v>44638</v>
      </c>
      <c r="B551">
        <v>10936</v>
      </c>
      <c r="C551" t="s">
        <v>16</v>
      </c>
      <c r="G551">
        <v>17</v>
      </c>
      <c r="H551">
        <v>456</v>
      </c>
      <c r="I551">
        <v>17</v>
      </c>
      <c r="J551">
        <v>456</v>
      </c>
    </row>
    <row r="552" spans="1:10" x14ac:dyDescent="0.25">
      <c r="A552" s="1">
        <v>44638</v>
      </c>
      <c r="B552">
        <v>10942</v>
      </c>
      <c r="C552" t="s">
        <v>10</v>
      </c>
      <c r="E552">
        <v>11</v>
      </c>
      <c r="F552">
        <v>560</v>
      </c>
      <c r="I552">
        <v>11</v>
      </c>
      <c r="J552">
        <v>560</v>
      </c>
    </row>
    <row r="553" spans="1:10" x14ac:dyDescent="0.25">
      <c r="A553" s="1">
        <v>44638</v>
      </c>
      <c r="B553">
        <v>10945</v>
      </c>
      <c r="C553" t="s">
        <v>14</v>
      </c>
      <c r="G553">
        <v>12</v>
      </c>
      <c r="H553">
        <v>245</v>
      </c>
      <c r="I553">
        <v>12</v>
      </c>
      <c r="J553">
        <v>245</v>
      </c>
    </row>
    <row r="554" spans="1:10" x14ac:dyDescent="0.25">
      <c r="A554" s="1">
        <v>44639</v>
      </c>
      <c r="B554">
        <v>10931</v>
      </c>
      <c r="C554" t="s">
        <v>14</v>
      </c>
      <c r="G554">
        <v>19</v>
      </c>
      <c r="H554">
        <v>799.2</v>
      </c>
      <c r="I554">
        <v>19</v>
      </c>
      <c r="J554">
        <v>799.2</v>
      </c>
    </row>
    <row r="555" spans="1:10" x14ac:dyDescent="0.25">
      <c r="A555" s="1">
        <v>44639</v>
      </c>
      <c r="B555">
        <v>10943</v>
      </c>
      <c r="C555" t="s">
        <v>14</v>
      </c>
      <c r="G555">
        <v>8</v>
      </c>
      <c r="H555">
        <v>711</v>
      </c>
      <c r="I555">
        <v>8</v>
      </c>
      <c r="J555">
        <v>711</v>
      </c>
    </row>
    <row r="556" spans="1:10" x14ac:dyDescent="0.25">
      <c r="A556" s="1">
        <v>44639</v>
      </c>
      <c r="B556">
        <v>10946</v>
      </c>
      <c r="C556" t="s">
        <v>11</v>
      </c>
      <c r="G556">
        <v>8</v>
      </c>
      <c r="H556">
        <v>1407.5</v>
      </c>
      <c r="I556">
        <v>8</v>
      </c>
      <c r="J556">
        <v>1407.5</v>
      </c>
    </row>
    <row r="557" spans="1:10" x14ac:dyDescent="0.25">
      <c r="A557" s="1">
        <v>44639</v>
      </c>
      <c r="B557">
        <v>10948</v>
      </c>
      <c r="C557" t="s">
        <v>16</v>
      </c>
      <c r="G557">
        <v>14</v>
      </c>
      <c r="H557">
        <v>2362.25</v>
      </c>
      <c r="I557">
        <v>14</v>
      </c>
      <c r="J557">
        <v>2362.25</v>
      </c>
    </row>
    <row r="558" spans="1:10" x14ac:dyDescent="0.25">
      <c r="A558" s="1">
        <v>44640</v>
      </c>
      <c r="B558">
        <v>10941</v>
      </c>
      <c r="C558" t="s">
        <v>15</v>
      </c>
      <c r="E558">
        <v>12</v>
      </c>
      <c r="F558">
        <v>4011.75</v>
      </c>
      <c r="I558">
        <v>12</v>
      </c>
      <c r="J558">
        <v>4011.75</v>
      </c>
    </row>
    <row r="559" spans="1:10" x14ac:dyDescent="0.25">
      <c r="A559" s="1">
        <v>44640</v>
      </c>
      <c r="B559">
        <v>10954</v>
      </c>
      <c r="C559" t="s">
        <v>9</v>
      </c>
      <c r="E559">
        <v>16</v>
      </c>
      <c r="F559">
        <v>1659.53</v>
      </c>
      <c r="I559">
        <v>16</v>
      </c>
      <c r="J559">
        <v>1659.53</v>
      </c>
    </row>
    <row r="560" spans="1:10" x14ac:dyDescent="0.25">
      <c r="A560" s="1">
        <v>44640</v>
      </c>
      <c r="B560">
        <v>10955</v>
      </c>
      <c r="C560" t="s">
        <v>13</v>
      </c>
      <c r="G560">
        <v>15</v>
      </c>
      <c r="H560">
        <v>74.400000000000006</v>
      </c>
      <c r="I560">
        <v>15</v>
      </c>
      <c r="J560">
        <v>74.400000000000006</v>
      </c>
    </row>
    <row r="561" spans="1:10" x14ac:dyDescent="0.25">
      <c r="A561" s="1">
        <v>44640</v>
      </c>
      <c r="B561">
        <v>10956</v>
      </c>
      <c r="C561" t="s">
        <v>12</v>
      </c>
      <c r="E561">
        <v>15</v>
      </c>
      <c r="F561">
        <v>677</v>
      </c>
      <c r="I561">
        <v>15</v>
      </c>
      <c r="J561">
        <v>677</v>
      </c>
    </row>
    <row r="562" spans="1:10" x14ac:dyDescent="0.25">
      <c r="A562" s="1">
        <v>44643</v>
      </c>
      <c r="B562">
        <v>10940</v>
      </c>
      <c r="C562" t="s">
        <v>13</v>
      </c>
      <c r="G562">
        <v>16</v>
      </c>
      <c r="H562">
        <v>360</v>
      </c>
      <c r="I562">
        <v>16</v>
      </c>
      <c r="J562">
        <v>360</v>
      </c>
    </row>
    <row r="563" spans="1:10" x14ac:dyDescent="0.25">
      <c r="A563" s="1">
        <v>44643</v>
      </c>
      <c r="B563">
        <v>10950</v>
      </c>
      <c r="C563" t="s">
        <v>11</v>
      </c>
      <c r="G563">
        <v>19</v>
      </c>
      <c r="H563">
        <v>110</v>
      </c>
      <c r="I563">
        <v>19</v>
      </c>
      <c r="J563">
        <v>110</v>
      </c>
    </row>
    <row r="564" spans="1:10" x14ac:dyDescent="0.25">
      <c r="A564" s="1">
        <v>44643</v>
      </c>
      <c r="B564">
        <v>10959</v>
      </c>
      <c r="C564" t="s">
        <v>12</v>
      </c>
      <c r="E564">
        <v>15</v>
      </c>
      <c r="F564">
        <v>131.75</v>
      </c>
      <c r="I564">
        <v>15</v>
      </c>
      <c r="J564">
        <v>131.75</v>
      </c>
    </row>
    <row r="565" spans="1:10" x14ac:dyDescent="0.25">
      <c r="A565" s="1">
        <v>44643</v>
      </c>
      <c r="B565">
        <v>10962</v>
      </c>
      <c r="C565" t="s">
        <v>10</v>
      </c>
      <c r="G565">
        <v>12</v>
      </c>
      <c r="H565">
        <v>3584</v>
      </c>
      <c r="I565">
        <v>12</v>
      </c>
      <c r="J565">
        <v>3584</v>
      </c>
    </row>
    <row r="566" spans="1:10" x14ac:dyDescent="0.25">
      <c r="A566" s="1">
        <v>44644</v>
      </c>
      <c r="B566">
        <v>10932</v>
      </c>
      <c r="C566" t="s">
        <v>13</v>
      </c>
      <c r="G566">
        <v>7</v>
      </c>
      <c r="H566">
        <v>1788.63</v>
      </c>
      <c r="I566">
        <v>7</v>
      </c>
      <c r="J566">
        <v>1788.63</v>
      </c>
    </row>
    <row r="567" spans="1:10" x14ac:dyDescent="0.25">
      <c r="A567" s="1">
        <v>44644</v>
      </c>
      <c r="B567">
        <v>10952</v>
      </c>
      <c r="C567" t="s">
        <v>11</v>
      </c>
      <c r="G567">
        <v>8</v>
      </c>
      <c r="H567">
        <v>471.2</v>
      </c>
      <c r="I567">
        <v>8</v>
      </c>
      <c r="J567">
        <v>471.2</v>
      </c>
    </row>
    <row r="568" spans="1:10" x14ac:dyDescent="0.25">
      <c r="A568" s="1">
        <v>44644</v>
      </c>
      <c r="B568">
        <v>10964</v>
      </c>
      <c r="C568" t="s">
        <v>16</v>
      </c>
      <c r="E568">
        <v>18</v>
      </c>
      <c r="F568">
        <v>2052.5</v>
      </c>
      <c r="I568">
        <v>18</v>
      </c>
      <c r="J568">
        <v>2052.5</v>
      </c>
    </row>
    <row r="569" spans="1:10" x14ac:dyDescent="0.25">
      <c r="A569" s="1">
        <v>44645</v>
      </c>
      <c r="B569">
        <v>10953</v>
      </c>
      <c r="C569" t="s">
        <v>10</v>
      </c>
      <c r="E569">
        <v>9</v>
      </c>
      <c r="F569">
        <v>4441.25</v>
      </c>
      <c r="I569">
        <v>9</v>
      </c>
      <c r="J569">
        <v>4441.25</v>
      </c>
    </row>
    <row r="570" spans="1:10" x14ac:dyDescent="0.25">
      <c r="A570" s="1">
        <v>44646</v>
      </c>
      <c r="B570">
        <v>10963</v>
      </c>
      <c r="C570" t="s">
        <v>10</v>
      </c>
      <c r="E570">
        <v>15</v>
      </c>
      <c r="F570">
        <v>57.8</v>
      </c>
      <c r="I570">
        <v>15</v>
      </c>
      <c r="J570">
        <v>57.8</v>
      </c>
    </row>
    <row r="571" spans="1:10" x14ac:dyDescent="0.25">
      <c r="A571" s="1">
        <v>44646</v>
      </c>
      <c r="B571">
        <v>10972</v>
      </c>
      <c r="C571" t="s">
        <v>14</v>
      </c>
      <c r="G571">
        <v>8</v>
      </c>
      <c r="H571">
        <v>251.5</v>
      </c>
      <c r="I571">
        <v>8</v>
      </c>
      <c r="J571">
        <v>251.5</v>
      </c>
    </row>
    <row r="572" spans="1:10" x14ac:dyDescent="0.25">
      <c r="A572" s="1">
        <v>44647</v>
      </c>
      <c r="B572">
        <v>10957</v>
      </c>
      <c r="C572" t="s">
        <v>13</v>
      </c>
      <c r="G572">
        <v>16</v>
      </c>
      <c r="H572">
        <v>1762.7</v>
      </c>
      <c r="I572">
        <v>16</v>
      </c>
      <c r="J572">
        <v>1762.7</v>
      </c>
    </row>
    <row r="573" spans="1:10" x14ac:dyDescent="0.25">
      <c r="A573" s="1">
        <v>44647</v>
      </c>
      <c r="B573">
        <v>10958</v>
      </c>
      <c r="C573" t="s">
        <v>15</v>
      </c>
      <c r="E573">
        <v>15</v>
      </c>
      <c r="F573">
        <v>781</v>
      </c>
      <c r="I573">
        <v>15</v>
      </c>
      <c r="J573">
        <v>781</v>
      </c>
    </row>
    <row r="574" spans="1:10" x14ac:dyDescent="0.25">
      <c r="A574" s="1">
        <v>44647</v>
      </c>
      <c r="B574">
        <v>10973</v>
      </c>
      <c r="C574" t="s">
        <v>12</v>
      </c>
      <c r="E574">
        <v>19</v>
      </c>
      <c r="F574">
        <v>291.55</v>
      </c>
      <c r="I574">
        <v>19</v>
      </c>
      <c r="J574">
        <v>291.55</v>
      </c>
    </row>
    <row r="575" spans="1:10" x14ac:dyDescent="0.25">
      <c r="A575" s="1">
        <v>44647</v>
      </c>
      <c r="B575">
        <v>10975</v>
      </c>
      <c r="C575" t="s">
        <v>11</v>
      </c>
      <c r="G575">
        <v>7</v>
      </c>
      <c r="H575">
        <v>717.5</v>
      </c>
      <c r="I575">
        <v>7</v>
      </c>
      <c r="J575">
        <v>717.5</v>
      </c>
    </row>
    <row r="576" spans="1:10" x14ac:dyDescent="0.25">
      <c r="A576" s="1">
        <v>44650</v>
      </c>
      <c r="B576">
        <v>10961</v>
      </c>
      <c r="C576" t="s">
        <v>13</v>
      </c>
      <c r="G576">
        <v>16</v>
      </c>
      <c r="H576">
        <v>1119.9000000000001</v>
      </c>
      <c r="I576">
        <v>16</v>
      </c>
      <c r="J576">
        <v>1119.9000000000001</v>
      </c>
    </row>
    <row r="577" spans="1:10" x14ac:dyDescent="0.25">
      <c r="A577" s="1">
        <v>44650</v>
      </c>
      <c r="B577">
        <v>10965</v>
      </c>
      <c r="C577" t="s">
        <v>12</v>
      </c>
      <c r="E577">
        <v>10</v>
      </c>
      <c r="F577">
        <v>848</v>
      </c>
      <c r="I577">
        <v>10</v>
      </c>
      <c r="J577">
        <v>848</v>
      </c>
    </row>
    <row r="578" spans="1:10" x14ac:dyDescent="0.25">
      <c r="A578" s="1">
        <v>44650</v>
      </c>
      <c r="B578">
        <v>10969</v>
      </c>
      <c r="C578" t="s">
        <v>11</v>
      </c>
      <c r="G578">
        <v>7</v>
      </c>
      <c r="H578">
        <v>108</v>
      </c>
      <c r="I578">
        <v>7</v>
      </c>
      <c r="J578">
        <v>108</v>
      </c>
    </row>
    <row r="579" spans="1:10" x14ac:dyDescent="0.25">
      <c r="A579" s="1">
        <v>44651</v>
      </c>
      <c r="B579">
        <v>10979</v>
      </c>
      <c r="C579" t="s">
        <v>13</v>
      </c>
      <c r="G579">
        <v>14</v>
      </c>
      <c r="H579">
        <v>4813.5</v>
      </c>
      <c r="I579">
        <v>14</v>
      </c>
      <c r="J579">
        <v>4813.5</v>
      </c>
    </row>
    <row r="580" spans="1:10" x14ac:dyDescent="0.25">
      <c r="A580" s="1">
        <v>44652</v>
      </c>
      <c r="B580">
        <v>10968</v>
      </c>
      <c r="C580" t="s">
        <v>11</v>
      </c>
      <c r="G580">
        <v>15</v>
      </c>
      <c r="H580">
        <v>1408</v>
      </c>
      <c r="I580">
        <v>15</v>
      </c>
      <c r="J580">
        <v>1408</v>
      </c>
    </row>
    <row r="581" spans="1:10" x14ac:dyDescent="0.25">
      <c r="A581" s="1">
        <v>44653</v>
      </c>
      <c r="B581">
        <v>10967</v>
      </c>
      <c r="C581" t="s">
        <v>7</v>
      </c>
      <c r="G581">
        <v>16</v>
      </c>
      <c r="H581">
        <v>910.4</v>
      </c>
      <c r="I581">
        <v>16</v>
      </c>
      <c r="J581">
        <v>910.4</v>
      </c>
    </row>
    <row r="582" spans="1:10" x14ac:dyDescent="0.25">
      <c r="A582" s="1">
        <v>44653</v>
      </c>
      <c r="B582">
        <v>10971</v>
      </c>
      <c r="C582" t="s">
        <v>7</v>
      </c>
      <c r="G582">
        <v>7</v>
      </c>
      <c r="H582">
        <v>1733.06</v>
      </c>
      <c r="I582">
        <v>7</v>
      </c>
      <c r="J582">
        <v>1733.06</v>
      </c>
    </row>
    <row r="583" spans="1:10" x14ac:dyDescent="0.25">
      <c r="A583" s="1">
        <v>44653</v>
      </c>
      <c r="B583">
        <v>10981</v>
      </c>
      <c r="C583" t="s">
        <v>11</v>
      </c>
      <c r="G583">
        <v>10</v>
      </c>
      <c r="H583">
        <v>15810</v>
      </c>
      <c r="I583">
        <v>10</v>
      </c>
      <c r="J583">
        <v>15810</v>
      </c>
    </row>
    <row r="584" spans="1:10" x14ac:dyDescent="0.25">
      <c r="A584" s="1">
        <v>44653</v>
      </c>
      <c r="B584">
        <v>10985</v>
      </c>
      <c r="C584" t="s">
        <v>7</v>
      </c>
      <c r="G584">
        <v>15</v>
      </c>
      <c r="H584">
        <v>2023.38</v>
      </c>
      <c r="I584">
        <v>15</v>
      </c>
      <c r="J584">
        <v>2023.38</v>
      </c>
    </row>
    <row r="585" spans="1:10" x14ac:dyDescent="0.25">
      <c r="A585" s="1">
        <v>44653</v>
      </c>
      <c r="B585">
        <v>10989</v>
      </c>
      <c r="C585" t="s">
        <v>7</v>
      </c>
      <c r="G585">
        <v>7</v>
      </c>
      <c r="H585">
        <v>1353.6</v>
      </c>
      <c r="I585">
        <v>7</v>
      </c>
      <c r="J585">
        <v>1353.6</v>
      </c>
    </row>
    <row r="586" spans="1:10" x14ac:dyDescent="0.25">
      <c r="A586" s="1">
        <v>44654</v>
      </c>
      <c r="B586">
        <v>10974</v>
      </c>
      <c r="C586" t="s">
        <v>16</v>
      </c>
      <c r="G586">
        <v>11</v>
      </c>
      <c r="H586">
        <v>439</v>
      </c>
      <c r="I586">
        <v>11</v>
      </c>
      <c r="J586">
        <v>439</v>
      </c>
    </row>
    <row r="587" spans="1:10" x14ac:dyDescent="0.25">
      <c r="A587" s="1">
        <v>44654</v>
      </c>
      <c r="B587">
        <v>10976</v>
      </c>
      <c r="C587" t="s">
        <v>11</v>
      </c>
      <c r="G587">
        <v>17</v>
      </c>
      <c r="H587">
        <v>912</v>
      </c>
      <c r="I587">
        <v>17</v>
      </c>
      <c r="J587">
        <v>912</v>
      </c>
    </row>
    <row r="588" spans="1:10" x14ac:dyDescent="0.25">
      <c r="A588" s="1">
        <v>44654</v>
      </c>
      <c r="B588">
        <v>10984</v>
      </c>
      <c r="C588" t="s">
        <v>11</v>
      </c>
      <c r="G588">
        <v>17</v>
      </c>
      <c r="H588">
        <v>1809.75</v>
      </c>
      <c r="I588">
        <v>17</v>
      </c>
      <c r="J588">
        <v>1809.75</v>
      </c>
    </row>
    <row r="589" spans="1:10" x14ac:dyDescent="0.25">
      <c r="A589" s="1">
        <v>44654</v>
      </c>
      <c r="B589">
        <v>10992</v>
      </c>
      <c r="C589" t="s">
        <v>11</v>
      </c>
      <c r="G589">
        <v>8</v>
      </c>
      <c r="H589">
        <v>69.599999999999994</v>
      </c>
      <c r="I589">
        <v>8</v>
      </c>
      <c r="J589">
        <v>69.599999999999994</v>
      </c>
    </row>
    <row r="590" spans="1:10" x14ac:dyDescent="0.25">
      <c r="A590" s="1">
        <v>44657</v>
      </c>
      <c r="B590">
        <v>10983</v>
      </c>
      <c r="C590" t="s">
        <v>7</v>
      </c>
      <c r="G590">
        <v>15</v>
      </c>
      <c r="H590">
        <v>720.9</v>
      </c>
      <c r="I590">
        <v>15</v>
      </c>
      <c r="J590">
        <v>720.9</v>
      </c>
    </row>
    <row r="591" spans="1:10" x14ac:dyDescent="0.25">
      <c r="A591" s="1">
        <v>44657</v>
      </c>
      <c r="B591">
        <v>10987</v>
      </c>
      <c r="C591" t="s">
        <v>13</v>
      </c>
      <c r="G591">
        <v>8</v>
      </c>
      <c r="H591">
        <v>2772</v>
      </c>
      <c r="I591">
        <v>8</v>
      </c>
      <c r="J591">
        <v>2772</v>
      </c>
    </row>
    <row r="592" spans="1:10" x14ac:dyDescent="0.25">
      <c r="A592" s="1">
        <v>44657</v>
      </c>
      <c r="B592">
        <v>10995</v>
      </c>
      <c r="C592" t="s">
        <v>11</v>
      </c>
      <c r="G592">
        <v>16</v>
      </c>
      <c r="H592">
        <v>1196</v>
      </c>
      <c r="I592">
        <v>16</v>
      </c>
      <c r="J592">
        <v>1196</v>
      </c>
    </row>
    <row r="593" spans="1:10" x14ac:dyDescent="0.25">
      <c r="A593" s="1">
        <v>44658</v>
      </c>
      <c r="B593">
        <v>10951</v>
      </c>
      <c r="C593" t="s">
        <v>10</v>
      </c>
      <c r="E593">
        <v>9</v>
      </c>
      <c r="F593">
        <v>458.74</v>
      </c>
      <c r="I593">
        <v>9</v>
      </c>
      <c r="J593">
        <v>458.74</v>
      </c>
    </row>
    <row r="594" spans="1:10" x14ac:dyDescent="0.25">
      <c r="A594" s="1">
        <v>44658</v>
      </c>
      <c r="B594">
        <v>10990</v>
      </c>
      <c r="C594" t="s">
        <v>7</v>
      </c>
      <c r="G594">
        <v>18</v>
      </c>
      <c r="H594">
        <v>4288.8500000000004</v>
      </c>
      <c r="I594">
        <v>18</v>
      </c>
      <c r="J594">
        <v>4288.8500000000004</v>
      </c>
    </row>
    <row r="595" spans="1:10" x14ac:dyDescent="0.25">
      <c r="A595" s="1">
        <v>44658</v>
      </c>
      <c r="B595">
        <v>10991</v>
      </c>
      <c r="C595" t="s">
        <v>11</v>
      </c>
      <c r="G595">
        <v>9</v>
      </c>
      <c r="H595">
        <v>2296</v>
      </c>
      <c r="I595">
        <v>9</v>
      </c>
      <c r="J595">
        <v>2296</v>
      </c>
    </row>
    <row r="596" spans="1:10" x14ac:dyDescent="0.25">
      <c r="A596" s="1">
        <v>44659</v>
      </c>
      <c r="B596">
        <v>10924</v>
      </c>
      <c r="C596" t="s">
        <v>16</v>
      </c>
      <c r="G596">
        <v>9</v>
      </c>
      <c r="H596">
        <v>1835.7</v>
      </c>
      <c r="I596">
        <v>9</v>
      </c>
      <c r="J596">
        <v>1835.7</v>
      </c>
    </row>
    <row r="597" spans="1:10" x14ac:dyDescent="0.25">
      <c r="A597" s="1">
        <v>44659</v>
      </c>
      <c r="B597">
        <v>10927</v>
      </c>
      <c r="C597" t="s">
        <v>14</v>
      </c>
      <c r="G597">
        <v>8</v>
      </c>
      <c r="H597">
        <v>800</v>
      </c>
      <c r="I597">
        <v>8</v>
      </c>
      <c r="J597">
        <v>800</v>
      </c>
    </row>
    <row r="598" spans="1:10" x14ac:dyDescent="0.25">
      <c r="A598" s="1">
        <v>44659</v>
      </c>
      <c r="B598">
        <v>10960</v>
      </c>
      <c r="C598" t="s">
        <v>16</v>
      </c>
      <c r="E598">
        <v>12</v>
      </c>
      <c r="F598">
        <v>265.35000000000002</v>
      </c>
      <c r="I598">
        <v>12</v>
      </c>
      <c r="J598">
        <v>265.35000000000002</v>
      </c>
    </row>
    <row r="599" spans="1:10" x14ac:dyDescent="0.25">
      <c r="A599" s="1">
        <v>44659</v>
      </c>
      <c r="B599">
        <v>10966</v>
      </c>
      <c r="C599" t="s">
        <v>14</v>
      </c>
      <c r="G599">
        <v>7</v>
      </c>
      <c r="H599">
        <v>1098.46</v>
      </c>
      <c r="I599">
        <v>7</v>
      </c>
      <c r="J599">
        <v>1098.46</v>
      </c>
    </row>
    <row r="600" spans="1:10" x14ac:dyDescent="0.25">
      <c r="A600" s="1">
        <v>44659</v>
      </c>
      <c r="B600">
        <v>10982</v>
      </c>
      <c r="C600" t="s">
        <v>7</v>
      </c>
      <c r="G600">
        <v>9</v>
      </c>
      <c r="H600">
        <v>1014</v>
      </c>
      <c r="I600">
        <v>9</v>
      </c>
      <c r="J600">
        <v>1014</v>
      </c>
    </row>
    <row r="601" spans="1:10" x14ac:dyDescent="0.25">
      <c r="A601" s="1">
        <v>44659</v>
      </c>
      <c r="B601">
        <v>11003</v>
      </c>
      <c r="C601" t="s">
        <v>16</v>
      </c>
      <c r="G601">
        <v>18</v>
      </c>
      <c r="H601">
        <v>326</v>
      </c>
      <c r="I601">
        <v>18</v>
      </c>
      <c r="J601">
        <v>326</v>
      </c>
    </row>
    <row r="602" spans="1:10" x14ac:dyDescent="0.25">
      <c r="A602" s="1">
        <v>44660</v>
      </c>
      <c r="B602">
        <v>10994</v>
      </c>
      <c r="C602" t="s">
        <v>7</v>
      </c>
      <c r="G602">
        <v>14</v>
      </c>
      <c r="H602">
        <v>940.5</v>
      </c>
      <c r="I602">
        <v>14</v>
      </c>
      <c r="J602">
        <v>940.5</v>
      </c>
    </row>
    <row r="603" spans="1:10" x14ac:dyDescent="0.25">
      <c r="A603" s="1">
        <v>44661</v>
      </c>
      <c r="B603">
        <v>10977</v>
      </c>
      <c r="C603" t="s">
        <v>13</v>
      </c>
      <c r="G603">
        <v>12</v>
      </c>
      <c r="H603">
        <v>2233</v>
      </c>
      <c r="I603">
        <v>12</v>
      </c>
      <c r="J603">
        <v>2233</v>
      </c>
    </row>
    <row r="604" spans="1:10" x14ac:dyDescent="0.25">
      <c r="A604" s="1">
        <v>44661</v>
      </c>
      <c r="B604">
        <v>10988</v>
      </c>
      <c r="C604" t="s">
        <v>16</v>
      </c>
      <c r="E604">
        <v>14</v>
      </c>
      <c r="F604">
        <v>3574.8</v>
      </c>
      <c r="I604">
        <v>14</v>
      </c>
      <c r="J604">
        <v>3574.8</v>
      </c>
    </row>
    <row r="605" spans="1:10" x14ac:dyDescent="0.25">
      <c r="A605" s="1">
        <v>44661</v>
      </c>
      <c r="B605">
        <v>10993</v>
      </c>
      <c r="C605" t="s">
        <v>15</v>
      </c>
      <c r="E605">
        <v>15</v>
      </c>
      <c r="F605">
        <v>4895.4399999999996</v>
      </c>
      <c r="I605">
        <v>15</v>
      </c>
      <c r="J605">
        <v>4895.4399999999996</v>
      </c>
    </row>
    <row r="606" spans="1:10" x14ac:dyDescent="0.25">
      <c r="A606" s="1">
        <v>44661</v>
      </c>
      <c r="B606">
        <v>10996</v>
      </c>
      <c r="C606" t="s">
        <v>14</v>
      </c>
      <c r="G606">
        <v>17</v>
      </c>
      <c r="H606">
        <v>560</v>
      </c>
      <c r="I606">
        <v>17</v>
      </c>
      <c r="J606">
        <v>560</v>
      </c>
    </row>
    <row r="607" spans="1:10" x14ac:dyDescent="0.25">
      <c r="A607" s="1">
        <v>44661</v>
      </c>
      <c r="B607">
        <v>10999</v>
      </c>
      <c r="C607" t="s">
        <v>12</v>
      </c>
      <c r="E607">
        <v>11</v>
      </c>
      <c r="F607">
        <v>1197.95</v>
      </c>
      <c r="I607">
        <v>11</v>
      </c>
      <c r="J607">
        <v>1197.95</v>
      </c>
    </row>
    <row r="608" spans="1:10" x14ac:dyDescent="0.25">
      <c r="A608" s="1">
        <v>44661</v>
      </c>
      <c r="B608">
        <v>11005</v>
      </c>
      <c r="C608" t="s">
        <v>7</v>
      </c>
      <c r="G608">
        <v>14</v>
      </c>
      <c r="H608">
        <v>586</v>
      </c>
      <c r="I608">
        <v>14</v>
      </c>
      <c r="J608">
        <v>586</v>
      </c>
    </row>
    <row r="609" spans="1:10" x14ac:dyDescent="0.25">
      <c r="A609" s="1">
        <v>44661</v>
      </c>
      <c r="B609">
        <v>11009</v>
      </c>
      <c r="C609" t="s">
        <v>7</v>
      </c>
      <c r="G609">
        <v>17</v>
      </c>
      <c r="H609">
        <v>616.5</v>
      </c>
      <c r="I609">
        <v>17</v>
      </c>
      <c r="J609">
        <v>616.5</v>
      </c>
    </row>
    <row r="610" spans="1:10" x14ac:dyDescent="0.25">
      <c r="A610" s="1">
        <v>44661</v>
      </c>
      <c r="B610">
        <v>11013</v>
      </c>
      <c r="C610" t="s">
        <v>7</v>
      </c>
      <c r="G610">
        <v>19</v>
      </c>
      <c r="H610">
        <v>361</v>
      </c>
      <c r="I610">
        <v>19</v>
      </c>
      <c r="J610">
        <v>361</v>
      </c>
    </row>
    <row r="611" spans="1:10" x14ac:dyDescent="0.25">
      <c r="A611" s="1">
        <v>44664</v>
      </c>
      <c r="B611">
        <v>10997</v>
      </c>
      <c r="C611" t="s">
        <v>13</v>
      </c>
      <c r="G611">
        <v>15</v>
      </c>
      <c r="H611">
        <v>1885</v>
      </c>
      <c r="I611">
        <v>15</v>
      </c>
      <c r="J611">
        <v>1885</v>
      </c>
    </row>
    <row r="612" spans="1:10" x14ac:dyDescent="0.25">
      <c r="A612" s="1">
        <v>44664</v>
      </c>
      <c r="B612">
        <v>11007</v>
      </c>
      <c r="C612" t="s">
        <v>13</v>
      </c>
      <c r="G612">
        <v>11</v>
      </c>
      <c r="H612">
        <v>2633.9</v>
      </c>
      <c r="I612">
        <v>11</v>
      </c>
      <c r="J612">
        <v>2633.9</v>
      </c>
    </row>
    <row r="613" spans="1:10" x14ac:dyDescent="0.25">
      <c r="A613" s="1">
        <v>44664</v>
      </c>
      <c r="B613">
        <v>11011</v>
      </c>
      <c r="C613" t="s">
        <v>16</v>
      </c>
      <c r="G613">
        <v>15</v>
      </c>
      <c r="H613">
        <v>933.5</v>
      </c>
      <c r="I613">
        <v>15</v>
      </c>
      <c r="J613">
        <v>933.5</v>
      </c>
    </row>
    <row r="614" spans="1:10" x14ac:dyDescent="0.25">
      <c r="A614" s="1">
        <v>44664</v>
      </c>
      <c r="B614">
        <v>11016</v>
      </c>
      <c r="C614" t="s">
        <v>10</v>
      </c>
      <c r="E614">
        <v>19</v>
      </c>
      <c r="F614">
        <v>491.5</v>
      </c>
      <c r="I614">
        <v>19</v>
      </c>
      <c r="J614">
        <v>491.5</v>
      </c>
    </row>
    <row r="615" spans="1:10" x14ac:dyDescent="0.25">
      <c r="A615" s="1">
        <v>44665</v>
      </c>
      <c r="B615">
        <v>11000</v>
      </c>
      <c r="C615" t="s">
        <v>7</v>
      </c>
      <c r="G615">
        <v>13</v>
      </c>
      <c r="H615">
        <v>903.75</v>
      </c>
      <c r="I615">
        <v>13</v>
      </c>
      <c r="J615">
        <v>903.75</v>
      </c>
    </row>
    <row r="616" spans="1:10" x14ac:dyDescent="0.25">
      <c r="A616" s="1">
        <v>44665</v>
      </c>
      <c r="B616">
        <v>11001</v>
      </c>
      <c r="C616" t="s">
        <v>7</v>
      </c>
      <c r="G616">
        <v>14</v>
      </c>
      <c r="H616">
        <v>2769</v>
      </c>
      <c r="I616">
        <v>14</v>
      </c>
      <c r="J616">
        <v>2769</v>
      </c>
    </row>
    <row r="617" spans="1:10" x14ac:dyDescent="0.25">
      <c r="A617" s="1">
        <v>44666</v>
      </c>
      <c r="B617">
        <v>11006</v>
      </c>
      <c r="C617" t="s">
        <v>16</v>
      </c>
      <c r="G617">
        <v>18</v>
      </c>
      <c r="H617">
        <v>329.69</v>
      </c>
      <c r="I617">
        <v>18</v>
      </c>
      <c r="J617">
        <v>329.69</v>
      </c>
    </row>
    <row r="618" spans="1:10" x14ac:dyDescent="0.25">
      <c r="A618" s="1">
        <v>44666</v>
      </c>
      <c r="B618">
        <v>11014</v>
      </c>
      <c r="C618" t="s">
        <v>7</v>
      </c>
      <c r="G618">
        <v>9</v>
      </c>
      <c r="H618">
        <v>243.18</v>
      </c>
      <c r="I618">
        <v>9</v>
      </c>
      <c r="J618">
        <v>243.18</v>
      </c>
    </row>
    <row r="619" spans="1:10" x14ac:dyDescent="0.25">
      <c r="A619" s="1">
        <v>44667</v>
      </c>
      <c r="B619">
        <v>11002</v>
      </c>
      <c r="C619" t="s">
        <v>14</v>
      </c>
      <c r="G619">
        <v>14</v>
      </c>
      <c r="H619">
        <v>1811.1</v>
      </c>
      <c r="I619">
        <v>14</v>
      </c>
      <c r="J619">
        <v>1811.1</v>
      </c>
    </row>
    <row r="620" spans="1:10" x14ac:dyDescent="0.25">
      <c r="A620" s="1">
        <v>44667</v>
      </c>
      <c r="B620">
        <v>11018</v>
      </c>
      <c r="C620" t="s">
        <v>14</v>
      </c>
      <c r="G620">
        <v>19</v>
      </c>
      <c r="H620">
        <v>1575</v>
      </c>
      <c r="I620">
        <v>19</v>
      </c>
      <c r="J620">
        <v>1575</v>
      </c>
    </row>
    <row r="621" spans="1:10" x14ac:dyDescent="0.25">
      <c r="A621" s="1">
        <v>44667</v>
      </c>
      <c r="B621">
        <v>11020</v>
      </c>
      <c r="C621" t="s">
        <v>7</v>
      </c>
      <c r="G621">
        <v>16</v>
      </c>
      <c r="H621">
        <v>632.4</v>
      </c>
      <c r="I621">
        <v>16</v>
      </c>
      <c r="J621">
        <v>632.4</v>
      </c>
    </row>
    <row r="622" spans="1:10" x14ac:dyDescent="0.25">
      <c r="A622" s="1">
        <v>44668</v>
      </c>
      <c r="B622">
        <v>10980</v>
      </c>
      <c r="C622" t="s">
        <v>14</v>
      </c>
      <c r="G622">
        <v>19</v>
      </c>
      <c r="H622">
        <v>248</v>
      </c>
      <c r="I622">
        <v>19</v>
      </c>
      <c r="J622">
        <v>248</v>
      </c>
    </row>
    <row r="623" spans="1:10" x14ac:dyDescent="0.25">
      <c r="A623" s="1">
        <v>44668</v>
      </c>
      <c r="B623">
        <v>10998</v>
      </c>
      <c r="C623" t="s">
        <v>13</v>
      </c>
      <c r="G623">
        <v>14</v>
      </c>
      <c r="H623">
        <v>686</v>
      </c>
      <c r="I623">
        <v>14</v>
      </c>
      <c r="J623">
        <v>686</v>
      </c>
    </row>
    <row r="624" spans="1:10" x14ac:dyDescent="0.25">
      <c r="A624" s="1">
        <v>44668</v>
      </c>
      <c r="B624">
        <v>11012</v>
      </c>
      <c r="C624" t="s">
        <v>11</v>
      </c>
      <c r="G624">
        <v>17</v>
      </c>
      <c r="H624">
        <v>2825.3</v>
      </c>
      <c r="I624">
        <v>17</v>
      </c>
      <c r="J624">
        <v>2825.3</v>
      </c>
    </row>
    <row r="625" spans="1:10" x14ac:dyDescent="0.25">
      <c r="A625" s="1">
        <v>44671</v>
      </c>
      <c r="B625">
        <v>11004</v>
      </c>
      <c r="C625" t="s">
        <v>16</v>
      </c>
      <c r="G625">
        <v>14</v>
      </c>
      <c r="H625">
        <v>295.38</v>
      </c>
      <c r="I625">
        <v>14</v>
      </c>
      <c r="J625">
        <v>295.38</v>
      </c>
    </row>
    <row r="626" spans="1:10" x14ac:dyDescent="0.25">
      <c r="A626" s="1">
        <v>44671</v>
      </c>
      <c r="B626">
        <v>11015</v>
      </c>
      <c r="C626" t="s">
        <v>7</v>
      </c>
      <c r="G626">
        <v>12</v>
      </c>
      <c r="H626">
        <v>622.35</v>
      </c>
      <c r="I626">
        <v>12</v>
      </c>
      <c r="J626">
        <v>622.35</v>
      </c>
    </row>
    <row r="627" spans="1:10" x14ac:dyDescent="0.25">
      <c r="A627" s="1">
        <v>44671</v>
      </c>
      <c r="B627">
        <v>11017</v>
      </c>
      <c r="C627" t="s">
        <v>10</v>
      </c>
      <c r="E627">
        <v>7</v>
      </c>
      <c r="F627">
        <v>6750</v>
      </c>
      <c r="I627">
        <v>7</v>
      </c>
      <c r="J627">
        <v>6750</v>
      </c>
    </row>
    <row r="628" spans="1:10" x14ac:dyDescent="0.25">
      <c r="A628" s="1">
        <v>44671</v>
      </c>
      <c r="B628">
        <v>11024</v>
      </c>
      <c r="C628" t="s">
        <v>14</v>
      </c>
      <c r="G628">
        <v>18</v>
      </c>
      <c r="H628">
        <v>1966.81</v>
      </c>
      <c r="I628">
        <v>18</v>
      </c>
      <c r="J628">
        <v>1966.81</v>
      </c>
    </row>
    <row r="629" spans="1:10" x14ac:dyDescent="0.25">
      <c r="A629" s="1">
        <v>44671</v>
      </c>
      <c r="B629">
        <v>11027</v>
      </c>
      <c r="C629" t="s">
        <v>11</v>
      </c>
      <c r="G629">
        <v>10</v>
      </c>
      <c r="H629">
        <v>877.72</v>
      </c>
      <c r="I629">
        <v>10</v>
      </c>
      <c r="J629">
        <v>877.72</v>
      </c>
    </row>
    <row r="630" spans="1:10" x14ac:dyDescent="0.25">
      <c r="A630" s="1">
        <v>44672</v>
      </c>
      <c r="B630">
        <v>10986</v>
      </c>
      <c r="C630" t="s">
        <v>13</v>
      </c>
      <c r="G630">
        <v>17</v>
      </c>
      <c r="H630">
        <v>2220</v>
      </c>
      <c r="I630">
        <v>17</v>
      </c>
      <c r="J630">
        <v>2220</v>
      </c>
    </row>
    <row r="631" spans="1:10" x14ac:dyDescent="0.25">
      <c r="A631" s="1">
        <v>44672</v>
      </c>
      <c r="B631">
        <v>11010</v>
      </c>
      <c r="C631" t="s">
        <v>7</v>
      </c>
      <c r="G631">
        <v>19</v>
      </c>
      <c r="H631">
        <v>645</v>
      </c>
      <c r="I631">
        <v>19</v>
      </c>
      <c r="J631">
        <v>645</v>
      </c>
    </row>
    <row r="632" spans="1:10" x14ac:dyDescent="0.25">
      <c r="A632" s="1">
        <v>44672</v>
      </c>
      <c r="B632">
        <v>11021</v>
      </c>
      <c r="C632" t="s">
        <v>16</v>
      </c>
      <c r="G632">
        <v>17</v>
      </c>
      <c r="H632">
        <v>6306.24</v>
      </c>
      <c r="I632">
        <v>17</v>
      </c>
      <c r="J632">
        <v>6306.24</v>
      </c>
    </row>
    <row r="633" spans="1:10" x14ac:dyDescent="0.25">
      <c r="A633" s="1">
        <v>44673</v>
      </c>
      <c r="B633">
        <v>11028</v>
      </c>
      <c r="C633" t="s">
        <v>7</v>
      </c>
      <c r="G633">
        <v>9</v>
      </c>
      <c r="H633">
        <v>2160</v>
      </c>
      <c r="I633">
        <v>9</v>
      </c>
      <c r="J633">
        <v>2160</v>
      </c>
    </row>
    <row r="634" spans="1:10" x14ac:dyDescent="0.25">
      <c r="A634" s="1">
        <v>44673</v>
      </c>
      <c r="B634">
        <v>11036</v>
      </c>
      <c r="C634" t="s">
        <v>13</v>
      </c>
      <c r="G634">
        <v>13</v>
      </c>
      <c r="H634">
        <v>1692</v>
      </c>
      <c r="I634">
        <v>13</v>
      </c>
      <c r="J634">
        <v>1692</v>
      </c>
    </row>
    <row r="635" spans="1:10" x14ac:dyDescent="0.25">
      <c r="A635" s="1">
        <v>44674</v>
      </c>
      <c r="B635">
        <v>10978</v>
      </c>
      <c r="C635" t="s">
        <v>10</v>
      </c>
      <c r="E635">
        <v>18</v>
      </c>
      <c r="F635">
        <v>1303.19</v>
      </c>
      <c r="I635">
        <v>18</v>
      </c>
      <c r="J635">
        <v>1303.19</v>
      </c>
    </row>
    <row r="636" spans="1:10" x14ac:dyDescent="0.25">
      <c r="A636" s="1">
        <v>44674</v>
      </c>
      <c r="B636">
        <v>11032</v>
      </c>
      <c r="C636" t="s">
        <v>7</v>
      </c>
      <c r="G636">
        <v>7</v>
      </c>
      <c r="H636">
        <v>8902.5</v>
      </c>
      <c r="I636">
        <v>7</v>
      </c>
      <c r="J636">
        <v>8902.5</v>
      </c>
    </row>
    <row r="637" spans="1:10" x14ac:dyDescent="0.25">
      <c r="A637" s="1">
        <v>44674</v>
      </c>
      <c r="B637">
        <v>11033</v>
      </c>
      <c r="C637" t="s">
        <v>15</v>
      </c>
      <c r="E637">
        <v>18</v>
      </c>
      <c r="F637">
        <v>3232.8</v>
      </c>
      <c r="I637">
        <v>18</v>
      </c>
      <c r="J637">
        <v>3232.8</v>
      </c>
    </row>
    <row r="638" spans="1:10" x14ac:dyDescent="0.25">
      <c r="A638" s="1">
        <v>44675</v>
      </c>
      <c r="B638">
        <v>10970</v>
      </c>
      <c r="C638" t="s">
        <v>10</v>
      </c>
      <c r="E638">
        <v>9</v>
      </c>
      <c r="F638">
        <v>224</v>
      </c>
      <c r="I638">
        <v>9</v>
      </c>
      <c r="J638">
        <v>224</v>
      </c>
    </row>
    <row r="639" spans="1:10" x14ac:dyDescent="0.25">
      <c r="A639" s="1">
        <v>44675</v>
      </c>
      <c r="B639">
        <v>11023</v>
      </c>
      <c r="C639" t="s">
        <v>11</v>
      </c>
      <c r="G639">
        <v>7</v>
      </c>
      <c r="H639">
        <v>1500</v>
      </c>
      <c r="I639">
        <v>7</v>
      </c>
      <c r="J639">
        <v>1500</v>
      </c>
    </row>
    <row r="640" spans="1:10" x14ac:dyDescent="0.25">
      <c r="A640" s="1">
        <v>44675</v>
      </c>
      <c r="B640">
        <v>11025</v>
      </c>
      <c r="C640" t="s">
        <v>12</v>
      </c>
      <c r="E640">
        <v>7</v>
      </c>
      <c r="F640">
        <v>270</v>
      </c>
      <c r="I640">
        <v>7</v>
      </c>
      <c r="J640">
        <v>270</v>
      </c>
    </row>
    <row r="641" spans="1:10" x14ac:dyDescent="0.25">
      <c r="A641" s="1">
        <v>44675</v>
      </c>
      <c r="B641">
        <v>11031</v>
      </c>
      <c r="C641" t="s">
        <v>12</v>
      </c>
      <c r="E641">
        <v>13</v>
      </c>
      <c r="F641">
        <v>2393.5</v>
      </c>
      <c r="I641">
        <v>13</v>
      </c>
      <c r="J641">
        <v>2393.5</v>
      </c>
    </row>
    <row r="642" spans="1:10" x14ac:dyDescent="0.25">
      <c r="A642" s="1">
        <v>44675</v>
      </c>
      <c r="B642">
        <v>11035</v>
      </c>
      <c r="C642" t="s">
        <v>7</v>
      </c>
      <c r="G642">
        <v>16</v>
      </c>
      <c r="H642">
        <v>1754.5</v>
      </c>
      <c r="I642">
        <v>16</v>
      </c>
      <c r="J642">
        <v>1754.5</v>
      </c>
    </row>
    <row r="643" spans="1:10" x14ac:dyDescent="0.25">
      <c r="A643" s="1">
        <v>44675</v>
      </c>
      <c r="B643">
        <v>11046</v>
      </c>
      <c r="C643" t="s">
        <v>13</v>
      </c>
      <c r="G643">
        <v>14</v>
      </c>
      <c r="H643">
        <v>1485.8</v>
      </c>
      <c r="I643">
        <v>14</v>
      </c>
      <c r="J643">
        <v>1485.8</v>
      </c>
    </row>
    <row r="644" spans="1:10" x14ac:dyDescent="0.25">
      <c r="A644" s="1">
        <v>44678</v>
      </c>
      <c r="B644">
        <v>11029</v>
      </c>
      <c r="C644" t="s">
        <v>14</v>
      </c>
      <c r="E644">
        <v>15</v>
      </c>
      <c r="F644">
        <v>1286.8</v>
      </c>
      <c r="I644">
        <v>15</v>
      </c>
      <c r="J644">
        <v>1286.8</v>
      </c>
    </row>
    <row r="645" spans="1:10" x14ac:dyDescent="0.25">
      <c r="A645" s="1">
        <v>44678</v>
      </c>
      <c r="B645">
        <v>11030</v>
      </c>
      <c r="C645" t="s">
        <v>15</v>
      </c>
      <c r="E645">
        <v>13</v>
      </c>
      <c r="F645">
        <v>12615.05</v>
      </c>
      <c r="I645">
        <v>13</v>
      </c>
      <c r="J645">
        <v>12615.05</v>
      </c>
    </row>
    <row r="646" spans="1:10" x14ac:dyDescent="0.25">
      <c r="A646" s="1">
        <v>44678</v>
      </c>
      <c r="B646">
        <v>11034</v>
      </c>
      <c r="C646" t="s">
        <v>13</v>
      </c>
      <c r="G646">
        <v>12</v>
      </c>
      <c r="H646">
        <v>539.4</v>
      </c>
      <c r="I646">
        <v>12</v>
      </c>
      <c r="J646">
        <v>539.4</v>
      </c>
    </row>
    <row r="647" spans="1:10" x14ac:dyDescent="0.25">
      <c r="A647" s="1">
        <v>44678</v>
      </c>
      <c r="B647">
        <v>11037</v>
      </c>
      <c r="C647" t="s">
        <v>15</v>
      </c>
      <c r="E647">
        <v>12</v>
      </c>
      <c r="F647">
        <v>60</v>
      </c>
      <c r="I647">
        <v>12</v>
      </c>
      <c r="J647">
        <v>60</v>
      </c>
    </row>
    <row r="648" spans="1:10" x14ac:dyDescent="0.25">
      <c r="A648" s="1">
        <v>44679</v>
      </c>
      <c r="B648">
        <v>11026</v>
      </c>
      <c r="C648" t="s">
        <v>14</v>
      </c>
      <c r="G648">
        <v>7</v>
      </c>
      <c r="H648">
        <v>1030</v>
      </c>
      <c r="I648">
        <v>7</v>
      </c>
      <c r="J648">
        <v>1030</v>
      </c>
    </row>
    <row r="649" spans="1:10" x14ac:dyDescent="0.25">
      <c r="A649" s="1">
        <v>44679</v>
      </c>
      <c r="B649">
        <v>11041</v>
      </c>
      <c r="C649" t="s">
        <v>16</v>
      </c>
      <c r="G649">
        <v>15</v>
      </c>
      <c r="H649">
        <v>1773</v>
      </c>
      <c r="I649">
        <v>15</v>
      </c>
      <c r="J649">
        <v>1773</v>
      </c>
    </row>
    <row r="650" spans="1:10" x14ac:dyDescent="0.25">
      <c r="A650" s="1">
        <v>44680</v>
      </c>
      <c r="B650">
        <v>11043</v>
      </c>
      <c r="C650" t="s">
        <v>9</v>
      </c>
      <c r="E650">
        <v>7</v>
      </c>
      <c r="F650">
        <v>210</v>
      </c>
      <c r="I650">
        <v>7</v>
      </c>
      <c r="J650">
        <v>210</v>
      </c>
    </row>
    <row r="651" spans="1:10" x14ac:dyDescent="0.25">
      <c r="A651" s="1">
        <v>44680</v>
      </c>
      <c r="B651">
        <v>11053</v>
      </c>
      <c r="C651" t="s">
        <v>7</v>
      </c>
      <c r="G651">
        <v>13</v>
      </c>
      <c r="H651">
        <v>3055</v>
      </c>
      <c r="I651">
        <v>13</v>
      </c>
      <c r="J651">
        <v>3055</v>
      </c>
    </row>
    <row r="652" spans="1:10" x14ac:dyDescent="0.25">
      <c r="A652" s="1">
        <v>44681</v>
      </c>
      <c r="B652">
        <v>11038</v>
      </c>
      <c r="C652" t="s">
        <v>11</v>
      </c>
      <c r="G652">
        <v>9</v>
      </c>
      <c r="H652">
        <v>732.6</v>
      </c>
      <c r="I652">
        <v>9</v>
      </c>
      <c r="J652">
        <v>732.6</v>
      </c>
    </row>
    <row r="653" spans="1:10" x14ac:dyDescent="0.25">
      <c r="A653" s="1">
        <v>44681</v>
      </c>
      <c r="B653">
        <v>11048</v>
      </c>
      <c r="C653" t="s">
        <v>15</v>
      </c>
      <c r="E653">
        <v>12</v>
      </c>
      <c r="F653">
        <v>525</v>
      </c>
      <c r="I653">
        <v>12</v>
      </c>
      <c r="J653">
        <v>525</v>
      </c>
    </row>
    <row r="654" spans="1:10" x14ac:dyDescent="0.25">
      <c r="A654" s="1">
        <v>44682</v>
      </c>
      <c r="B654">
        <v>11042</v>
      </c>
      <c r="C654" t="s">
        <v>7</v>
      </c>
      <c r="G654">
        <v>16</v>
      </c>
      <c r="H654">
        <v>405.75</v>
      </c>
      <c r="I654">
        <v>16</v>
      </c>
      <c r="J654">
        <v>405.75</v>
      </c>
    </row>
    <row r="655" spans="1:10" x14ac:dyDescent="0.25">
      <c r="A655" s="1">
        <v>44682</v>
      </c>
      <c r="B655">
        <v>11044</v>
      </c>
      <c r="C655" t="s">
        <v>14</v>
      </c>
      <c r="G655">
        <v>17</v>
      </c>
      <c r="H655">
        <v>591.6</v>
      </c>
      <c r="I655">
        <v>17</v>
      </c>
      <c r="J655">
        <v>591.6</v>
      </c>
    </row>
    <row r="656" spans="1:10" x14ac:dyDescent="0.25">
      <c r="A656" s="1">
        <v>44682</v>
      </c>
      <c r="B656">
        <v>11047</v>
      </c>
      <c r="C656" t="s">
        <v>15</v>
      </c>
      <c r="E656">
        <v>9</v>
      </c>
      <c r="F656">
        <v>817.87</v>
      </c>
      <c r="I656">
        <v>9</v>
      </c>
      <c r="J656">
        <v>817.87</v>
      </c>
    </row>
    <row r="657" spans="1:10" x14ac:dyDescent="0.25">
      <c r="A657" s="1">
        <v>44682</v>
      </c>
      <c r="B657">
        <v>11052</v>
      </c>
      <c r="C657" t="s">
        <v>16</v>
      </c>
      <c r="G657">
        <v>9</v>
      </c>
      <c r="H657">
        <v>1332</v>
      </c>
      <c r="I657">
        <v>9</v>
      </c>
      <c r="J657">
        <v>1332</v>
      </c>
    </row>
    <row r="658" spans="1:10" x14ac:dyDescent="0.25">
      <c r="A658" s="1">
        <v>44682</v>
      </c>
      <c r="B658">
        <v>11056</v>
      </c>
      <c r="C658" t="s">
        <v>13</v>
      </c>
      <c r="G658">
        <v>18</v>
      </c>
      <c r="H658">
        <v>3740</v>
      </c>
      <c r="I658">
        <v>18</v>
      </c>
      <c r="J658">
        <v>3740</v>
      </c>
    </row>
    <row r="659" spans="1:10" x14ac:dyDescent="0.25">
      <c r="A659" s="1">
        <v>44682</v>
      </c>
      <c r="B659">
        <v>11057</v>
      </c>
      <c r="C659" t="s">
        <v>16</v>
      </c>
      <c r="G659">
        <v>19</v>
      </c>
      <c r="H659">
        <v>45</v>
      </c>
      <c r="I659">
        <v>19</v>
      </c>
      <c r="J659">
        <v>45</v>
      </c>
    </row>
    <row r="660" spans="1:10" x14ac:dyDescent="0.25">
      <c r="A660" s="1">
        <v>45117</v>
      </c>
      <c r="B660">
        <v>10249</v>
      </c>
      <c r="C660" t="s">
        <v>12</v>
      </c>
      <c r="E660">
        <v>7</v>
      </c>
      <c r="F660">
        <v>1863.4</v>
      </c>
      <c r="I660">
        <v>7</v>
      </c>
      <c r="J660">
        <v>1863.4</v>
      </c>
    </row>
    <row r="661" spans="1:10" x14ac:dyDescent="0.25">
      <c r="A661" s="1">
        <v>45118</v>
      </c>
      <c r="B661">
        <v>10252</v>
      </c>
      <c r="C661" t="s">
        <v>14</v>
      </c>
      <c r="G661">
        <v>8</v>
      </c>
      <c r="H661">
        <v>3597.9</v>
      </c>
      <c r="I661">
        <v>8</v>
      </c>
      <c r="J661">
        <v>3597.9</v>
      </c>
    </row>
    <row r="662" spans="1:10" x14ac:dyDescent="0.25">
      <c r="A662" s="1">
        <v>45119</v>
      </c>
      <c r="B662">
        <v>10250</v>
      </c>
      <c r="C662" t="s">
        <v>14</v>
      </c>
      <c r="G662">
        <v>13</v>
      </c>
      <c r="H662">
        <v>1552.6</v>
      </c>
      <c r="I662">
        <v>13</v>
      </c>
      <c r="J662">
        <v>1552.6</v>
      </c>
    </row>
    <row r="663" spans="1:10" x14ac:dyDescent="0.25">
      <c r="A663" s="1">
        <v>45122</v>
      </c>
      <c r="B663">
        <v>10251</v>
      </c>
      <c r="C663" t="s">
        <v>16</v>
      </c>
      <c r="G663">
        <v>10</v>
      </c>
      <c r="H663">
        <v>654.05999999999995</v>
      </c>
      <c r="I663">
        <v>10</v>
      </c>
      <c r="J663">
        <v>654.05999999999995</v>
      </c>
    </row>
    <row r="664" spans="1:10" x14ac:dyDescent="0.25">
      <c r="A664" s="1">
        <v>45122</v>
      </c>
      <c r="B664">
        <v>10255</v>
      </c>
      <c r="C664" t="s">
        <v>10</v>
      </c>
      <c r="E664">
        <v>14</v>
      </c>
      <c r="F664">
        <v>2490.5</v>
      </c>
      <c r="I664">
        <v>14</v>
      </c>
      <c r="J664">
        <v>2490.5</v>
      </c>
    </row>
    <row r="665" spans="1:10" x14ac:dyDescent="0.25">
      <c r="A665" s="1">
        <v>45123</v>
      </c>
      <c r="B665">
        <v>10248</v>
      </c>
      <c r="C665" t="s">
        <v>9</v>
      </c>
      <c r="E665">
        <v>13</v>
      </c>
      <c r="F665">
        <v>440</v>
      </c>
      <c r="I665">
        <v>13</v>
      </c>
      <c r="J665">
        <v>440</v>
      </c>
    </row>
    <row r="666" spans="1:10" x14ac:dyDescent="0.25">
      <c r="A666" s="1">
        <v>45123</v>
      </c>
      <c r="B666">
        <v>10253</v>
      </c>
      <c r="C666" t="s">
        <v>16</v>
      </c>
      <c r="G666">
        <v>11</v>
      </c>
      <c r="H666">
        <v>1444.8</v>
      </c>
      <c r="I666">
        <v>11</v>
      </c>
      <c r="J666">
        <v>1444.8</v>
      </c>
    </row>
    <row r="667" spans="1:10" x14ac:dyDescent="0.25">
      <c r="A667" s="1">
        <v>45124</v>
      </c>
      <c r="B667">
        <v>10256</v>
      </c>
      <c r="C667" t="s">
        <v>16</v>
      </c>
      <c r="G667">
        <v>17</v>
      </c>
      <c r="H667">
        <v>517.79999999999995</v>
      </c>
      <c r="I667">
        <v>17</v>
      </c>
      <c r="J667">
        <v>517.79999999999995</v>
      </c>
    </row>
    <row r="668" spans="1:10" x14ac:dyDescent="0.25">
      <c r="A668" s="1">
        <v>45129</v>
      </c>
      <c r="B668">
        <v>10257</v>
      </c>
      <c r="C668" t="s">
        <v>14</v>
      </c>
      <c r="G668">
        <v>19</v>
      </c>
      <c r="H668">
        <v>1119.9000000000001</v>
      </c>
      <c r="I668">
        <v>19</v>
      </c>
      <c r="J668">
        <v>1119.9000000000001</v>
      </c>
    </row>
    <row r="669" spans="1:10" x14ac:dyDescent="0.25">
      <c r="A669" s="1">
        <v>45130</v>
      </c>
      <c r="B669">
        <v>10254</v>
      </c>
      <c r="C669" t="s">
        <v>9</v>
      </c>
      <c r="E669">
        <v>14</v>
      </c>
      <c r="F669">
        <v>556.62</v>
      </c>
      <c r="I669">
        <v>14</v>
      </c>
      <c r="J669">
        <v>556.62</v>
      </c>
    </row>
    <row r="670" spans="1:10" x14ac:dyDescent="0.25">
      <c r="A670" s="1">
        <v>45130</v>
      </c>
      <c r="B670">
        <v>10258</v>
      </c>
      <c r="C670" t="s">
        <v>11</v>
      </c>
      <c r="G670">
        <v>8</v>
      </c>
      <c r="H670">
        <v>1614.88</v>
      </c>
      <c r="I670">
        <v>8</v>
      </c>
      <c r="J670">
        <v>1614.88</v>
      </c>
    </row>
    <row r="671" spans="1:10" x14ac:dyDescent="0.25">
      <c r="A671" s="1">
        <v>45132</v>
      </c>
      <c r="B671">
        <v>10259</v>
      </c>
      <c r="C671" t="s">
        <v>14</v>
      </c>
      <c r="G671">
        <v>19</v>
      </c>
      <c r="H671">
        <v>100.8</v>
      </c>
      <c r="I671">
        <v>19</v>
      </c>
      <c r="J671">
        <v>100.8</v>
      </c>
    </row>
    <row r="672" spans="1:10" x14ac:dyDescent="0.25">
      <c r="A672" s="1">
        <v>45132</v>
      </c>
      <c r="B672">
        <v>10262</v>
      </c>
      <c r="C672" t="s">
        <v>13</v>
      </c>
      <c r="G672">
        <v>14</v>
      </c>
      <c r="H672">
        <v>584</v>
      </c>
      <c r="I672">
        <v>14</v>
      </c>
      <c r="J672">
        <v>584</v>
      </c>
    </row>
    <row r="673" spans="1:10" x14ac:dyDescent="0.25">
      <c r="A673" s="1">
        <v>45136</v>
      </c>
      <c r="B673">
        <v>10260</v>
      </c>
      <c r="C673" t="s">
        <v>14</v>
      </c>
      <c r="G673">
        <v>11</v>
      </c>
      <c r="H673">
        <v>1504.65</v>
      </c>
      <c r="I673">
        <v>11</v>
      </c>
      <c r="J673">
        <v>1504.65</v>
      </c>
    </row>
    <row r="674" spans="1:10" x14ac:dyDescent="0.25">
      <c r="A674" s="1">
        <v>45137</v>
      </c>
      <c r="B674">
        <v>10261</v>
      </c>
      <c r="C674" t="s">
        <v>14</v>
      </c>
      <c r="G674">
        <v>14</v>
      </c>
      <c r="H674">
        <v>448</v>
      </c>
      <c r="I674">
        <v>14</v>
      </c>
      <c r="J674">
        <v>448</v>
      </c>
    </row>
    <row r="675" spans="1:10" x14ac:dyDescent="0.25">
      <c r="A675" s="1">
        <v>45138</v>
      </c>
      <c r="B675">
        <v>10263</v>
      </c>
      <c r="C675" t="s">
        <v>10</v>
      </c>
      <c r="E675">
        <v>14</v>
      </c>
      <c r="F675">
        <v>1873.8</v>
      </c>
      <c r="I675">
        <v>14</v>
      </c>
      <c r="J675">
        <v>1873.8</v>
      </c>
    </row>
    <row r="676" spans="1:10" x14ac:dyDescent="0.25">
      <c r="A676" s="1">
        <v>45138</v>
      </c>
      <c r="B676">
        <v>10266</v>
      </c>
      <c r="C676" t="s">
        <v>16</v>
      </c>
      <c r="G676">
        <v>16</v>
      </c>
      <c r="H676">
        <v>346.56</v>
      </c>
      <c r="I676">
        <v>16</v>
      </c>
      <c r="J676">
        <v>346.56</v>
      </c>
    </row>
    <row r="677" spans="1:10" x14ac:dyDescent="0.25">
      <c r="A677" s="1">
        <v>45140</v>
      </c>
      <c r="B677">
        <v>10268</v>
      </c>
      <c r="C677" t="s">
        <v>10</v>
      </c>
      <c r="G677">
        <v>7</v>
      </c>
      <c r="H677">
        <v>1101.2</v>
      </c>
      <c r="I677">
        <v>7</v>
      </c>
      <c r="J677">
        <v>1101.2</v>
      </c>
    </row>
    <row r="678" spans="1:10" x14ac:dyDescent="0.25">
      <c r="A678" s="1">
        <v>45140</v>
      </c>
      <c r="B678">
        <v>10270</v>
      </c>
      <c r="C678" t="s">
        <v>11</v>
      </c>
      <c r="G678">
        <v>18</v>
      </c>
      <c r="H678">
        <v>1376</v>
      </c>
      <c r="I678">
        <v>18</v>
      </c>
      <c r="J678">
        <v>1376</v>
      </c>
    </row>
    <row r="679" spans="1:10" x14ac:dyDescent="0.25">
      <c r="A679" s="1">
        <v>45144</v>
      </c>
      <c r="B679">
        <v>10267</v>
      </c>
      <c r="C679" t="s">
        <v>14</v>
      </c>
      <c r="G679">
        <v>19</v>
      </c>
      <c r="H679">
        <v>3536.6</v>
      </c>
      <c r="I679">
        <v>19</v>
      </c>
      <c r="J679">
        <v>3536.6</v>
      </c>
    </row>
    <row r="680" spans="1:10" x14ac:dyDescent="0.25">
      <c r="A680" s="1">
        <v>45144</v>
      </c>
      <c r="B680">
        <v>10272</v>
      </c>
      <c r="C680" t="s">
        <v>12</v>
      </c>
      <c r="E680">
        <v>16</v>
      </c>
      <c r="F680">
        <v>1456</v>
      </c>
      <c r="I680">
        <v>16</v>
      </c>
      <c r="J680">
        <v>1456</v>
      </c>
    </row>
    <row r="681" spans="1:10" x14ac:dyDescent="0.25">
      <c r="A681" s="1">
        <v>45147</v>
      </c>
      <c r="B681">
        <v>10269</v>
      </c>
      <c r="C681" t="s">
        <v>9</v>
      </c>
      <c r="E681">
        <v>16</v>
      </c>
      <c r="F681">
        <v>642.20000000000005</v>
      </c>
      <c r="I681">
        <v>16</v>
      </c>
      <c r="J681">
        <v>642.20000000000005</v>
      </c>
    </row>
    <row r="682" spans="1:10" x14ac:dyDescent="0.25">
      <c r="A682" s="1">
        <v>45147</v>
      </c>
      <c r="B682">
        <v>10275</v>
      </c>
      <c r="C682" t="s">
        <v>11</v>
      </c>
      <c r="G682">
        <v>9</v>
      </c>
      <c r="H682">
        <v>291.83999999999997</v>
      </c>
      <c r="I682">
        <v>9</v>
      </c>
      <c r="J682">
        <v>291.83999999999997</v>
      </c>
    </row>
    <row r="683" spans="1:10" x14ac:dyDescent="0.25">
      <c r="A683" s="1">
        <v>45150</v>
      </c>
      <c r="B683">
        <v>10265</v>
      </c>
      <c r="C683" t="s">
        <v>7</v>
      </c>
      <c r="G683">
        <v>16</v>
      </c>
      <c r="H683">
        <v>1176</v>
      </c>
      <c r="I683">
        <v>16</v>
      </c>
      <c r="J683">
        <v>1176</v>
      </c>
    </row>
    <row r="684" spans="1:10" x14ac:dyDescent="0.25">
      <c r="A684" s="1">
        <v>45150</v>
      </c>
      <c r="B684">
        <v>10273</v>
      </c>
      <c r="C684" t="s">
        <v>16</v>
      </c>
      <c r="G684">
        <v>16</v>
      </c>
      <c r="H684">
        <v>2037.28</v>
      </c>
      <c r="I684">
        <v>16</v>
      </c>
      <c r="J684">
        <v>2037.28</v>
      </c>
    </row>
    <row r="685" spans="1:10" x14ac:dyDescent="0.25">
      <c r="A685" s="1">
        <v>45151</v>
      </c>
      <c r="B685">
        <v>10277</v>
      </c>
      <c r="C685" t="s">
        <v>7</v>
      </c>
      <c r="G685">
        <v>7</v>
      </c>
      <c r="H685">
        <v>1200.8</v>
      </c>
      <c r="I685">
        <v>7</v>
      </c>
      <c r="J685">
        <v>1200.8</v>
      </c>
    </row>
    <row r="686" spans="1:10" x14ac:dyDescent="0.25">
      <c r="A686" s="1">
        <v>45152</v>
      </c>
      <c r="B686">
        <v>10276</v>
      </c>
      <c r="C686" t="s">
        <v>13</v>
      </c>
      <c r="G686">
        <v>13</v>
      </c>
      <c r="H686">
        <v>420</v>
      </c>
      <c r="I686">
        <v>13</v>
      </c>
      <c r="J686">
        <v>420</v>
      </c>
    </row>
    <row r="687" spans="1:10" x14ac:dyDescent="0.25">
      <c r="A687" s="1">
        <v>45154</v>
      </c>
      <c r="B687">
        <v>10274</v>
      </c>
      <c r="C687" t="s">
        <v>12</v>
      </c>
      <c r="E687">
        <v>18</v>
      </c>
      <c r="F687">
        <v>538.6</v>
      </c>
      <c r="I687">
        <v>18</v>
      </c>
      <c r="J687">
        <v>538.6</v>
      </c>
    </row>
    <row r="688" spans="1:10" x14ac:dyDescent="0.25">
      <c r="A688" s="1">
        <v>45154</v>
      </c>
      <c r="B688">
        <v>10278</v>
      </c>
      <c r="C688" t="s">
        <v>13</v>
      </c>
      <c r="G688">
        <v>8</v>
      </c>
      <c r="H688">
        <v>1488.8</v>
      </c>
      <c r="I688">
        <v>8</v>
      </c>
      <c r="J688">
        <v>1488.8</v>
      </c>
    </row>
    <row r="689" spans="1:10" x14ac:dyDescent="0.25">
      <c r="A689" s="1">
        <v>45154</v>
      </c>
      <c r="B689">
        <v>10279</v>
      </c>
      <c r="C689" t="s">
        <v>13</v>
      </c>
      <c r="G689">
        <v>14</v>
      </c>
      <c r="H689">
        <v>351</v>
      </c>
      <c r="I689">
        <v>14</v>
      </c>
      <c r="J689">
        <v>351</v>
      </c>
    </row>
    <row r="690" spans="1:10" x14ac:dyDescent="0.25">
      <c r="A690" s="1">
        <v>45159</v>
      </c>
      <c r="B690">
        <v>10281</v>
      </c>
      <c r="C690" t="s">
        <v>14</v>
      </c>
      <c r="G690">
        <v>16</v>
      </c>
      <c r="H690">
        <v>86.5</v>
      </c>
      <c r="I690">
        <v>16</v>
      </c>
      <c r="J690">
        <v>86.5</v>
      </c>
    </row>
    <row r="691" spans="1:10" x14ac:dyDescent="0.25">
      <c r="A691" s="1">
        <v>45159</v>
      </c>
      <c r="B691">
        <v>10282</v>
      </c>
      <c r="C691" t="s">
        <v>14</v>
      </c>
      <c r="G691">
        <v>9</v>
      </c>
      <c r="H691">
        <v>155.4</v>
      </c>
      <c r="I691">
        <v>9</v>
      </c>
      <c r="J691">
        <v>155.4</v>
      </c>
    </row>
    <row r="692" spans="1:10" x14ac:dyDescent="0.25">
      <c r="A692" s="1">
        <v>45161</v>
      </c>
      <c r="B692">
        <v>10264</v>
      </c>
      <c r="C692" t="s">
        <v>12</v>
      </c>
      <c r="E692">
        <v>15</v>
      </c>
      <c r="F692">
        <v>695.62</v>
      </c>
      <c r="I692">
        <v>15</v>
      </c>
      <c r="J692">
        <v>695.62</v>
      </c>
    </row>
    <row r="693" spans="1:10" x14ac:dyDescent="0.25">
      <c r="A693" s="1">
        <v>45161</v>
      </c>
      <c r="B693">
        <v>10283</v>
      </c>
      <c r="C693" t="s">
        <v>16</v>
      </c>
      <c r="G693">
        <v>13</v>
      </c>
      <c r="H693">
        <v>1414.8</v>
      </c>
      <c r="I693">
        <v>13</v>
      </c>
      <c r="J693">
        <v>1414.8</v>
      </c>
    </row>
    <row r="694" spans="1:10" x14ac:dyDescent="0.25">
      <c r="A694" s="1">
        <v>45164</v>
      </c>
      <c r="B694">
        <v>10285</v>
      </c>
      <c r="C694" t="s">
        <v>11</v>
      </c>
      <c r="G694">
        <v>8</v>
      </c>
      <c r="H694">
        <v>1743.36</v>
      </c>
      <c r="I694">
        <v>8</v>
      </c>
      <c r="J694">
        <v>1743.36</v>
      </c>
    </row>
    <row r="695" spans="1:10" x14ac:dyDescent="0.25">
      <c r="A695" s="1">
        <v>45165</v>
      </c>
      <c r="B695">
        <v>10284</v>
      </c>
      <c r="C695" t="s">
        <v>14</v>
      </c>
      <c r="G695">
        <v>18</v>
      </c>
      <c r="H695">
        <v>1170.3699999999999</v>
      </c>
      <c r="I695">
        <v>18</v>
      </c>
      <c r="J695">
        <v>1170.3699999999999</v>
      </c>
    </row>
    <row r="696" spans="1:10" x14ac:dyDescent="0.25">
      <c r="A696" s="1">
        <v>45166</v>
      </c>
      <c r="B696">
        <v>10287</v>
      </c>
      <c r="C696" t="s">
        <v>13</v>
      </c>
      <c r="G696">
        <v>7</v>
      </c>
      <c r="H696">
        <v>819</v>
      </c>
      <c r="I696">
        <v>7</v>
      </c>
      <c r="J696">
        <v>819</v>
      </c>
    </row>
    <row r="697" spans="1:10" x14ac:dyDescent="0.25">
      <c r="A697" s="1">
        <v>45166</v>
      </c>
      <c r="B697">
        <v>10289</v>
      </c>
      <c r="C697" t="s">
        <v>15</v>
      </c>
      <c r="E697">
        <v>13</v>
      </c>
      <c r="F697">
        <v>479.4</v>
      </c>
      <c r="I697">
        <v>13</v>
      </c>
      <c r="J697">
        <v>479.4</v>
      </c>
    </row>
    <row r="698" spans="1:10" x14ac:dyDescent="0.25">
      <c r="A698" s="1">
        <v>45168</v>
      </c>
      <c r="B698">
        <v>10271</v>
      </c>
      <c r="C698" t="s">
        <v>12</v>
      </c>
      <c r="E698">
        <v>17</v>
      </c>
      <c r="F698">
        <v>48</v>
      </c>
      <c r="I698">
        <v>17</v>
      </c>
      <c r="J698">
        <v>48</v>
      </c>
    </row>
    <row r="699" spans="1:10" x14ac:dyDescent="0.25">
      <c r="A699" s="1">
        <v>45168</v>
      </c>
      <c r="B699">
        <v>10286</v>
      </c>
      <c r="C699" t="s">
        <v>13</v>
      </c>
      <c r="G699">
        <v>12</v>
      </c>
      <c r="H699">
        <v>3016</v>
      </c>
      <c r="I699">
        <v>12</v>
      </c>
      <c r="J699">
        <v>3016</v>
      </c>
    </row>
    <row r="700" spans="1:10" x14ac:dyDescent="0.25">
      <c r="A700" s="1">
        <v>45171</v>
      </c>
      <c r="B700">
        <v>10292</v>
      </c>
      <c r="C700" t="s">
        <v>11</v>
      </c>
      <c r="G700">
        <v>14</v>
      </c>
      <c r="H700">
        <v>1296</v>
      </c>
      <c r="I700">
        <v>14</v>
      </c>
      <c r="J700">
        <v>1296</v>
      </c>
    </row>
    <row r="701" spans="1:10" x14ac:dyDescent="0.25">
      <c r="A701" s="1">
        <v>45172</v>
      </c>
      <c r="B701">
        <v>10288</v>
      </c>
      <c r="C701" t="s">
        <v>14</v>
      </c>
      <c r="G701">
        <v>19</v>
      </c>
      <c r="H701">
        <v>80.099999999999994</v>
      </c>
      <c r="I701">
        <v>19</v>
      </c>
      <c r="J701">
        <v>80.099999999999994</v>
      </c>
    </row>
    <row r="702" spans="1:10" x14ac:dyDescent="0.25">
      <c r="A702" s="1">
        <v>45172</v>
      </c>
      <c r="B702">
        <v>10290</v>
      </c>
      <c r="C702" t="s">
        <v>13</v>
      </c>
      <c r="G702">
        <v>13</v>
      </c>
      <c r="H702">
        <v>2169</v>
      </c>
      <c r="I702">
        <v>13</v>
      </c>
      <c r="J702">
        <v>2169</v>
      </c>
    </row>
    <row r="703" spans="1:10" x14ac:dyDescent="0.25">
      <c r="A703" s="1">
        <v>45173</v>
      </c>
      <c r="B703">
        <v>10291</v>
      </c>
      <c r="C703" t="s">
        <v>12</v>
      </c>
      <c r="E703">
        <v>17</v>
      </c>
      <c r="F703">
        <v>497.52</v>
      </c>
      <c r="I703">
        <v>17</v>
      </c>
      <c r="J703">
        <v>497.52</v>
      </c>
    </row>
    <row r="704" spans="1:10" x14ac:dyDescent="0.25">
      <c r="A704" s="1">
        <v>45174</v>
      </c>
      <c r="B704">
        <v>10294</v>
      </c>
      <c r="C704" t="s">
        <v>14</v>
      </c>
      <c r="G704">
        <v>12</v>
      </c>
      <c r="H704">
        <v>1887.6</v>
      </c>
      <c r="I704">
        <v>12</v>
      </c>
      <c r="J704">
        <v>1887.6</v>
      </c>
    </row>
    <row r="705" spans="1:10" x14ac:dyDescent="0.25">
      <c r="A705" s="1">
        <v>45179</v>
      </c>
      <c r="B705">
        <v>10295</v>
      </c>
      <c r="C705" t="s">
        <v>7</v>
      </c>
      <c r="G705">
        <v>17</v>
      </c>
      <c r="H705">
        <v>121.6</v>
      </c>
      <c r="I705">
        <v>17</v>
      </c>
      <c r="J705">
        <v>121.6</v>
      </c>
    </row>
    <row r="706" spans="1:10" x14ac:dyDescent="0.25">
      <c r="A706" s="1">
        <v>45179</v>
      </c>
      <c r="B706">
        <v>10297</v>
      </c>
      <c r="C706" t="s">
        <v>9</v>
      </c>
      <c r="E706">
        <v>14</v>
      </c>
      <c r="F706">
        <v>1420</v>
      </c>
      <c r="I706">
        <v>14</v>
      </c>
      <c r="J706">
        <v>1420</v>
      </c>
    </row>
    <row r="707" spans="1:10" x14ac:dyDescent="0.25">
      <c r="A707" s="1">
        <v>45180</v>
      </c>
      <c r="B707">
        <v>10293</v>
      </c>
      <c r="C707" t="s">
        <v>11</v>
      </c>
      <c r="G707">
        <v>14</v>
      </c>
      <c r="H707">
        <v>848.7</v>
      </c>
      <c r="I707">
        <v>14</v>
      </c>
      <c r="J707">
        <v>848.7</v>
      </c>
    </row>
    <row r="708" spans="1:10" x14ac:dyDescent="0.25">
      <c r="A708" s="1">
        <v>45180</v>
      </c>
      <c r="B708">
        <v>10296</v>
      </c>
      <c r="C708" t="s">
        <v>12</v>
      </c>
      <c r="E708">
        <v>12</v>
      </c>
      <c r="F708">
        <v>1050.5999999999999</v>
      </c>
      <c r="I708">
        <v>12</v>
      </c>
      <c r="J708">
        <v>1050.5999999999999</v>
      </c>
    </row>
    <row r="709" spans="1:10" x14ac:dyDescent="0.25">
      <c r="A709" s="1">
        <v>45180</v>
      </c>
      <c r="B709">
        <v>10298</v>
      </c>
      <c r="C709" t="s">
        <v>12</v>
      </c>
      <c r="E709">
        <v>17</v>
      </c>
      <c r="F709">
        <v>2645</v>
      </c>
      <c r="I709">
        <v>17</v>
      </c>
      <c r="J709">
        <v>2645</v>
      </c>
    </row>
    <row r="710" spans="1:10" x14ac:dyDescent="0.25">
      <c r="A710" s="1">
        <v>45181</v>
      </c>
      <c r="B710">
        <v>10280</v>
      </c>
      <c r="C710" t="s">
        <v>7</v>
      </c>
      <c r="G710">
        <v>11</v>
      </c>
      <c r="H710">
        <v>613.20000000000005</v>
      </c>
      <c r="I710">
        <v>11</v>
      </c>
      <c r="J710">
        <v>613.20000000000005</v>
      </c>
    </row>
    <row r="711" spans="1:10" x14ac:dyDescent="0.25">
      <c r="A711" s="1">
        <v>45182</v>
      </c>
      <c r="B711">
        <v>10299</v>
      </c>
      <c r="C711" t="s">
        <v>14</v>
      </c>
      <c r="G711">
        <v>13</v>
      </c>
      <c r="H711">
        <v>349.5</v>
      </c>
      <c r="I711">
        <v>13</v>
      </c>
      <c r="J711">
        <v>349.5</v>
      </c>
    </row>
    <row r="712" spans="1:10" x14ac:dyDescent="0.25">
      <c r="A712" s="1">
        <v>45186</v>
      </c>
      <c r="B712">
        <v>10301</v>
      </c>
      <c r="C712" t="s">
        <v>13</v>
      </c>
      <c r="G712">
        <v>11</v>
      </c>
      <c r="H712">
        <v>755</v>
      </c>
      <c r="I712">
        <v>11</v>
      </c>
      <c r="J712">
        <v>755</v>
      </c>
    </row>
    <row r="713" spans="1:10" x14ac:dyDescent="0.25">
      <c r="A713" s="1">
        <v>45186</v>
      </c>
      <c r="B713">
        <v>10304</v>
      </c>
      <c r="C713" t="s">
        <v>11</v>
      </c>
      <c r="G713">
        <v>16</v>
      </c>
      <c r="H713">
        <v>954.4</v>
      </c>
      <c r="I713">
        <v>16</v>
      </c>
      <c r="J713">
        <v>954.4</v>
      </c>
    </row>
    <row r="714" spans="1:10" x14ac:dyDescent="0.25">
      <c r="A714" s="1">
        <v>45187</v>
      </c>
      <c r="B714">
        <v>10300</v>
      </c>
      <c r="C714" t="s">
        <v>7</v>
      </c>
      <c r="G714">
        <v>15</v>
      </c>
      <c r="H714">
        <v>608</v>
      </c>
      <c r="I714">
        <v>15</v>
      </c>
      <c r="J714">
        <v>608</v>
      </c>
    </row>
    <row r="715" spans="1:10" x14ac:dyDescent="0.25">
      <c r="A715" s="1">
        <v>45187</v>
      </c>
      <c r="B715">
        <v>10303</v>
      </c>
      <c r="C715" t="s">
        <v>15</v>
      </c>
      <c r="E715">
        <v>11</v>
      </c>
      <c r="F715">
        <v>1117.8</v>
      </c>
      <c r="I715">
        <v>11</v>
      </c>
      <c r="J715">
        <v>1117.8</v>
      </c>
    </row>
    <row r="716" spans="1:10" x14ac:dyDescent="0.25">
      <c r="A716" s="1">
        <v>45192</v>
      </c>
      <c r="B716">
        <v>10306</v>
      </c>
      <c r="C716" t="s">
        <v>11</v>
      </c>
      <c r="G716">
        <v>10</v>
      </c>
      <c r="H716">
        <v>498.5</v>
      </c>
      <c r="I716">
        <v>10</v>
      </c>
      <c r="J716">
        <v>498.5</v>
      </c>
    </row>
    <row r="717" spans="1:10" x14ac:dyDescent="0.25">
      <c r="A717" s="1">
        <v>45193</v>
      </c>
      <c r="B717">
        <v>10308</v>
      </c>
      <c r="C717" t="s">
        <v>15</v>
      </c>
      <c r="E717">
        <v>14</v>
      </c>
      <c r="F717">
        <v>88.8</v>
      </c>
      <c r="I717">
        <v>14</v>
      </c>
      <c r="J717">
        <v>88.8</v>
      </c>
    </row>
    <row r="718" spans="1:10" x14ac:dyDescent="0.25">
      <c r="A718" s="1">
        <v>45194</v>
      </c>
      <c r="B718">
        <v>10307</v>
      </c>
      <c r="C718" t="s">
        <v>7</v>
      </c>
      <c r="G718">
        <v>11</v>
      </c>
      <c r="H718">
        <v>424</v>
      </c>
      <c r="I718">
        <v>11</v>
      </c>
      <c r="J718">
        <v>424</v>
      </c>
    </row>
    <row r="719" spans="1:10" x14ac:dyDescent="0.25">
      <c r="A719" s="1">
        <v>45195</v>
      </c>
      <c r="B719">
        <v>10311</v>
      </c>
      <c r="C719" t="s">
        <v>11</v>
      </c>
      <c r="G719">
        <v>16</v>
      </c>
      <c r="H719">
        <v>268.8</v>
      </c>
      <c r="I719">
        <v>16</v>
      </c>
      <c r="J719">
        <v>268.8</v>
      </c>
    </row>
    <row r="720" spans="1:10" x14ac:dyDescent="0.25">
      <c r="A720" s="1">
        <v>45196</v>
      </c>
      <c r="B720">
        <v>10310</v>
      </c>
      <c r="C720" t="s">
        <v>13</v>
      </c>
      <c r="G720">
        <v>17</v>
      </c>
      <c r="H720">
        <v>336</v>
      </c>
      <c r="I720">
        <v>17</v>
      </c>
      <c r="J720">
        <v>336</v>
      </c>
    </row>
    <row r="721" spans="1:10" x14ac:dyDescent="0.25">
      <c r="A721" s="1">
        <v>45202</v>
      </c>
      <c r="B721">
        <v>10312</v>
      </c>
      <c r="C721" t="s">
        <v>7</v>
      </c>
      <c r="G721">
        <v>7</v>
      </c>
      <c r="H721">
        <v>1614.8</v>
      </c>
      <c r="I721">
        <v>7</v>
      </c>
      <c r="J721">
        <v>1614.8</v>
      </c>
    </row>
    <row r="722" spans="1:10" x14ac:dyDescent="0.25">
      <c r="A722" s="1">
        <v>45202</v>
      </c>
      <c r="B722">
        <v>10315</v>
      </c>
      <c r="C722" t="s">
        <v>14</v>
      </c>
      <c r="G722">
        <v>17</v>
      </c>
      <c r="H722">
        <v>516.79999999999995</v>
      </c>
      <c r="I722">
        <v>17</v>
      </c>
      <c r="J722">
        <v>516.79999999999995</v>
      </c>
    </row>
    <row r="723" spans="1:10" x14ac:dyDescent="0.25">
      <c r="A723" s="1">
        <v>45203</v>
      </c>
      <c r="B723">
        <v>10313</v>
      </c>
      <c r="C723" t="s">
        <v>7</v>
      </c>
      <c r="G723">
        <v>11</v>
      </c>
      <c r="H723">
        <v>182.4</v>
      </c>
      <c r="I723">
        <v>11</v>
      </c>
      <c r="J723">
        <v>182.4</v>
      </c>
    </row>
    <row r="724" spans="1:10" x14ac:dyDescent="0.25">
      <c r="A724" s="1">
        <v>45203</v>
      </c>
      <c r="B724">
        <v>10314</v>
      </c>
      <c r="C724" t="s">
        <v>11</v>
      </c>
      <c r="G724">
        <v>18</v>
      </c>
      <c r="H724">
        <v>2094.3000000000002</v>
      </c>
      <c r="I724">
        <v>18</v>
      </c>
      <c r="J724">
        <v>2094.3000000000002</v>
      </c>
    </row>
    <row r="725" spans="1:10" x14ac:dyDescent="0.25">
      <c r="A725" s="1">
        <v>45203</v>
      </c>
      <c r="B725">
        <v>10318</v>
      </c>
      <c r="C725" t="s">
        <v>13</v>
      </c>
      <c r="G725">
        <v>13</v>
      </c>
      <c r="H725">
        <v>240.4</v>
      </c>
      <c r="I725">
        <v>13</v>
      </c>
      <c r="J725">
        <v>240.4</v>
      </c>
    </row>
    <row r="726" spans="1:10" x14ac:dyDescent="0.25">
      <c r="A726" s="1">
        <v>45207</v>
      </c>
      <c r="B726">
        <v>10316</v>
      </c>
      <c r="C726" t="s">
        <v>11</v>
      </c>
      <c r="G726">
        <v>19</v>
      </c>
      <c r="H726">
        <v>2835</v>
      </c>
      <c r="I726">
        <v>19</v>
      </c>
      <c r="J726">
        <v>2835</v>
      </c>
    </row>
    <row r="727" spans="1:10" x14ac:dyDescent="0.25">
      <c r="A727" s="1">
        <v>45208</v>
      </c>
      <c r="B727">
        <v>10302</v>
      </c>
      <c r="C727" t="s">
        <v>14</v>
      </c>
      <c r="G727">
        <v>9</v>
      </c>
      <c r="H727">
        <v>2708.8</v>
      </c>
      <c r="I727">
        <v>9</v>
      </c>
      <c r="J727">
        <v>2708.8</v>
      </c>
    </row>
    <row r="728" spans="1:10" x14ac:dyDescent="0.25">
      <c r="A728" s="1">
        <v>45208</v>
      </c>
      <c r="B728">
        <v>10305</v>
      </c>
      <c r="C728" t="s">
        <v>13</v>
      </c>
      <c r="G728">
        <v>15</v>
      </c>
      <c r="H728">
        <v>3741.3</v>
      </c>
      <c r="I728">
        <v>15</v>
      </c>
      <c r="J728">
        <v>3741.3</v>
      </c>
    </row>
    <row r="729" spans="1:10" x14ac:dyDescent="0.25">
      <c r="A729" s="1">
        <v>45209</v>
      </c>
      <c r="B729">
        <v>10317</v>
      </c>
      <c r="C729" t="s">
        <v>12</v>
      </c>
      <c r="E729">
        <v>8</v>
      </c>
      <c r="F729">
        <v>288</v>
      </c>
      <c r="I729">
        <v>8</v>
      </c>
      <c r="J729">
        <v>288</v>
      </c>
    </row>
    <row r="730" spans="1:10" x14ac:dyDescent="0.25">
      <c r="A730" s="1">
        <v>45209</v>
      </c>
      <c r="B730">
        <v>10324</v>
      </c>
      <c r="C730" t="s">
        <v>10</v>
      </c>
      <c r="E730">
        <v>19</v>
      </c>
      <c r="F730">
        <v>5275.71</v>
      </c>
      <c r="I730">
        <v>19</v>
      </c>
      <c r="J730">
        <v>5275.71</v>
      </c>
    </row>
    <row r="731" spans="1:10" x14ac:dyDescent="0.25">
      <c r="A731" s="1">
        <v>45210</v>
      </c>
      <c r="B731">
        <v>10319</v>
      </c>
      <c r="C731" t="s">
        <v>15</v>
      </c>
      <c r="E731">
        <v>11</v>
      </c>
      <c r="F731">
        <v>1191.2</v>
      </c>
      <c r="I731">
        <v>11</v>
      </c>
      <c r="J731">
        <v>1191.2</v>
      </c>
    </row>
    <row r="732" spans="1:10" x14ac:dyDescent="0.25">
      <c r="A732" s="1">
        <v>45210</v>
      </c>
      <c r="B732">
        <v>10321</v>
      </c>
      <c r="C732" t="s">
        <v>16</v>
      </c>
      <c r="G732">
        <v>9</v>
      </c>
      <c r="H732">
        <v>144</v>
      </c>
      <c r="I732">
        <v>9</v>
      </c>
      <c r="J732">
        <v>144</v>
      </c>
    </row>
    <row r="733" spans="1:10" x14ac:dyDescent="0.25">
      <c r="A733" s="1">
        <v>45213</v>
      </c>
      <c r="B733">
        <v>10323</v>
      </c>
      <c r="C733" t="s">
        <v>14</v>
      </c>
      <c r="G733">
        <v>8</v>
      </c>
      <c r="H733">
        <v>164.4</v>
      </c>
      <c r="I733">
        <v>8</v>
      </c>
      <c r="J733">
        <v>164.4</v>
      </c>
    </row>
    <row r="734" spans="1:10" x14ac:dyDescent="0.25">
      <c r="A734" s="1">
        <v>45213</v>
      </c>
      <c r="B734">
        <v>10325</v>
      </c>
      <c r="C734" t="s">
        <v>11</v>
      </c>
      <c r="G734">
        <v>9</v>
      </c>
      <c r="H734">
        <v>1497</v>
      </c>
      <c r="I734">
        <v>9</v>
      </c>
      <c r="J734">
        <v>1497</v>
      </c>
    </row>
    <row r="735" spans="1:10" x14ac:dyDescent="0.25">
      <c r="A735" s="1">
        <v>45213</v>
      </c>
      <c r="B735">
        <v>10326</v>
      </c>
      <c r="C735" t="s">
        <v>14</v>
      </c>
      <c r="G735">
        <v>8</v>
      </c>
      <c r="H735">
        <v>982</v>
      </c>
      <c r="I735">
        <v>8</v>
      </c>
      <c r="J735">
        <v>982</v>
      </c>
    </row>
    <row r="736" spans="1:10" x14ac:dyDescent="0.25">
      <c r="A736" s="1">
        <v>45213</v>
      </c>
      <c r="B736">
        <v>10327</v>
      </c>
      <c r="C736" t="s">
        <v>7</v>
      </c>
      <c r="G736">
        <v>7</v>
      </c>
      <c r="H736">
        <v>1810</v>
      </c>
      <c r="I736">
        <v>7</v>
      </c>
      <c r="J736">
        <v>1810</v>
      </c>
    </row>
    <row r="737" spans="1:10" x14ac:dyDescent="0.25">
      <c r="A737" s="1">
        <v>45216</v>
      </c>
      <c r="B737">
        <v>10328</v>
      </c>
      <c r="C737" t="s">
        <v>14</v>
      </c>
      <c r="G737">
        <v>8</v>
      </c>
      <c r="H737">
        <v>1168</v>
      </c>
      <c r="I737">
        <v>8</v>
      </c>
      <c r="J737">
        <v>1168</v>
      </c>
    </row>
    <row r="738" spans="1:10" x14ac:dyDescent="0.25">
      <c r="A738" s="1">
        <v>45217</v>
      </c>
      <c r="B738">
        <v>10320</v>
      </c>
      <c r="C738" t="s">
        <v>9</v>
      </c>
      <c r="E738">
        <v>17</v>
      </c>
      <c r="F738">
        <v>516</v>
      </c>
      <c r="I738">
        <v>17</v>
      </c>
      <c r="J738">
        <v>516</v>
      </c>
    </row>
    <row r="739" spans="1:10" x14ac:dyDescent="0.25">
      <c r="A739" s="1">
        <v>45220</v>
      </c>
      <c r="B739">
        <v>10331</v>
      </c>
      <c r="C739" t="s">
        <v>10</v>
      </c>
      <c r="E739">
        <v>16</v>
      </c>
      <c r="F739">
        <v>88.5</v>
      </c>
      <c r="I739">
        <v>16</v>
      </c>
      <c r="J739">
        <v>88.5</v>
      </c>
    </row>
    <row r="740" spans="1:10" x14ac:dyDescent="0.25">
      <c r="A740" s="1">
        <v>45220</v>
      </c>
      <c r="B740">
        <v>10332</v>
      </c>
      <c r="C740" t="s">
        <v>16</v>
      </c>
      <c r="G740">
        <v>18</v>
      </c>
      <c r="H740">
        <v>1786.88</v>
      </c>
      <c r="I740">
        <v>18</v>
      </c>
      <c r="J740">
        <v>1786.88</v>
      </c>
    </row>
    <row r="741" spans="1:10" x14ac:dyDescent="0.25">
      <c r="A741" s="1">
        <v>45222</v>
      </c>
      <c r="B741">
        <v>10309</v>
      </c>
      <c r="C741" t="s">
        <v>16</v>
      </c>
      <c r="G741">
        <v>19</v>
      </c>
      <c r="H741">
        <v>1762</v>
      </c>
      <c r="I741">
        <v>19</v>
      </c>
      <c r="J741">
        <v>1762</v>
      </c>
    </row>
    <row r="742" spans="1:10" x14ac:dyDescent="0.25">
      <c r="A742" s="1">
        <v>45222</v>
      </c>
      <c r="B742">
        <v>10322</v>
      </c>
      <c r="C742" t="s">
        <v>15</v>
      </c>
      <c r="E742">
        <v>8</v>
      </c>
      <c r="F742">
        <v>112</v>
      </c>
      <c r="I742">
        <v>8</v>
      </c>
      <c r="J742">
        <v>112</v>
      </c>
    </row>
    <row r="743" spans="1:10" x14ac:dyDescent="0.25">
      <c r="A743" s="1">
        <v>45222</v>
      </c>
      <c r="B743">
        <v>10329</v>
      </c>
      <c r="C743" t="s">
        <v>14</v>
      </c>
      <c r="G743">
        <v>9</v>
      </c>
      <c r="H743">
        <v>4578.43</v>
      </c>
      <c r="I743">
        <v>9</v>
      </c>
      <c r="J743">
        <v>4578.43</v>
      </c>
    </row>
    <row r="744" spans="1:10" x14ac:dyDescent="0.25">
      <c r="A744" s="1">
        <v>45223</v>
      </c>
      <c r="B744">
        <v>10335</v>
      </c>
      <c r="C744" t="s">
        <v>15</v>
      </c>
      <c r="E744">
        <v>8</v>
      </c>
      <c r="F744">
        <v>2036.16</v>
      </c>
      <c r="I744">
        <v>8</v>
      </c>
      <c r="J744">
        <v>2036.16</v>
      </c>
    </row>
    <row r="745" spans="1:10" x14ac:dyDescent="0.25">
      <c r="A745" s="1">
        <v>45224</v>
      </c>
      <c r="B745">
        <v>10333</v>
      </c>
      <c r="C745" t="s">
        <v>9</v>
      </c>
      <c r="E745">
        <v>11</v>
      </c>
      <c r="F745">
        <v>877.2</v>
      </c>
      <c r="I745">
        <v>11</v>
      </c>
      <c r="J745">
        <v>877.2</v>
      </c>
    </row>
    <row r="746" spans="1:10" x14ac:dyDescent="0.25">
      <c r="A746" s="1">
        <v>45224</v>
      </c>
      <c r="B746">
        <v>10336</v>
      </c>
      <c r="C746" t="s">
        <v>15</v>
      </c>
      <c r="E746">
        <v>16</v>
      </c>
      <c r="F746">
        <v>285.12</v>
      </c>
      <c r="I746">
        <v>16</v>
      </c>
      <c r="J746">
        <v>285.12</v>
      </c>
    </row>
    <row r="747" spans="1:10" x14ac:dyDescent="0.25">
      <c r="A747" s="1">
        <v>45227</v>
      </c>
      <c r="B747">
        <v>10330</v>
      </c>
      <c r="C747" t="s">
        <v>16</v>
      </c>
      <c r="G747">
        <v>7</v>
      </c>
      <c r="H747">
        <v>1649</v>
      </c>
      <c r="I747">
        <v>7</v>
      </c>
      <c r="J747">
        <v>1649</v>
      </c>
    </row>
    <row r="748" spans="1:10" x14ac:dyDescent="0.25">
      <c r="A748" s="1">
        <v>45227</v>
      </c>
      <c r="B748">
        <v>10334</v>
      </c>
      <c r="C748" t="s">
        <v>13</v>
      </c>
      <c r="G748">
        <v>15</v>
      </c>
      <c r="H748">
        <v>144.80000000000001</v>
      </c>
      <c r="I748">
        <v>15</v>
      </c>
      <c r="J748">
        <v>144.80000000000001</v>
      </c>
    </row>
    <row r="749" spans="1:10" x14ac:dyDescent="0.25">
      <c r="A749" s="1">
        <v>45228</v>
      </c>
      <c r="B749">
        <v>10337</v>
      </c>
      <c r="C749" t="s">
        <v>14</v>
      </c>
      <c r="G749">
        <v>9</v>
      </c>
      <c r="H749">
        <v>2467</v>
      </c>
      <c r="I749">
        <v>9</v>
      </c>
      <c r="J749">
        <v>2467</v>
      </c>
    </row>
    <row r="750" spans="1:10" x14ac:dyDescent="0.25">
      <c r="A750" s="1">
        <v>45228</v>
      </c>
      <c r="B750">
        <v>10338</v>
      </c>
      <c r="C750" t="s">
        <v>14</v>
      </c>
      <c r="G750">
        <v>8</v>
      </c>
      <c r="H750">
        <v>934.5</v>
      </c>
      <c r="I750">
        <v>8</v>
      </c>
      <c r="J750">
        <v>934.5</v>
      </c>
    </row>
    <row r="751" spans="1:10" x14ac:dyDescent="0.25">
      <c r="A751" s="1">
        <v>45234</v>
      </c>
      <c r="B751">
        <v>10339</v>
      </c>
      <c r="C751" t="s">
        <v>7</v>
      </c>
      <c r="G751">
        <v>7</v>
      </c>
      <c r="H751">
        <v>3354</v>
      </c>
      <c r="I751">
        <v>7</v>
      </c>
      <c r="J751">
        <v>3354</v>
      </c>
    </row>
    <row r="752" spans="1:10" x14ac:dyDescent="0.25">
      <c r="A752" s="1">
        <v>45234</v>
      </c>
      <c r="B752">
        <v>10342</v>
      </c>
      <c r="C752" t="s">
        <v>14</v>
      </c>
      <c r="G752">
        <v>9</v>
      </c>
      <c r="H752">
        <v>1840.64</v>
      </c>
      <c r="I752">
        <v>9</v>
      </c>
      <c r="J752">
        <v>1840.64</v>
      </c>
    </row>
    <row r="753" spans="1:10" x14ac:dyDescent="0.25">
      <c r="A753" s="1">
        <v>45235</v>
      </c>
      <c r="B753">
        <v>10341</v>
      </c>
      <c r="C753" t="s">
        <v>15</v>
      </c>
      <c r="E753">
        <v>11</v>
      </c>
      <c r="F753">
        <v>352.6</v>
      </c>
      <c r="I753">
        <v>11</v>
      </c>
      <c r="J753">
        <v>352.6</v>
      </c>
    </row>
    <row r="754" spans="1:10" x14ac:dyDescent="0.25">
      <c r="A754" s="1">
        <v>45235</v>
      </c>
      <c r="B754">
        <v>10344</v>
      </c>
      <c r="C754" t="s">
        <v>14</v>
      </c>
      <c r="G754">
        <v>17</v>
      </c>
      <c r="H754">
        <v>2296</v>
      </c>
      <c r="I754">
        <v>17</v>
      </c>
      <c r="J754">
        <v>2296</v>
      </c>
    </row>
    <row r="755" spans="1:10" x14ac:dyDescent="0.25">
      <c r="A755" s="1">
        <v>45236</v>
      </c>
      <c r="B755">
        <v>10343</v>
      </c>
      <c r="C755" t="s">
        <v>14</v>
      </c>
      <c r="G755">
        <v>16</v>
      </c>
      <c r="H755">
        <v>1584</v>
      </c>
      <c r="I755">
        <v>16</v>
      </c>
      <c r="J755">
        <v>1584</v>
      </c>
    </row>
    <row r="756" spans="1:10" x14ac:dyDescent="0.25">
      <c r="A756" s="1">
        <v>45238</v>
      </c>
      <c r="B756">
        <v>10340</v>
      </c>
      <c r="C756" t="s">
        <v>11</v>
      </c>
      <c r="G756">
        <v>11</v>
      </c>
      <c r="H756">
        <v>2436.1799999999998</v>
      </c>
      <c r="I756">
        <v>11</v>
      </c>
      <c r="J756">
        <v>2436.1799999999998</v>
      </c>
    </row>
    <row r="757" spans="1:10" x14ac:dyDescent="0.25">
      <c r="A757" s="1">
        <v>45238</v>
      </c>
      <c r="B757">
        <v>10346</v>
      </c>
      <c r="C757" t="s">
        <v>16</v>
      </c>
      <c r="G757">
        <v>13</v>
      </c>
      <c r="H757">
        <v>1618.88</v>
      </c>
      <c r="I757">
        <v>13</v>
      </c>
      <c r="J757">
        <v>1618.88</v>
      </c>
    </row>
    <row r="758" spans="1:10" x14ac:dyDescent="0.25">
      <c r="A758" s="1">
        <v>45238</v>
      </c>
      <c r="B758">
        <v>10347</v>
      </c>
      <c r="C758" t="s">
        <v>14</v>
      </c>
      <c r="G758">
        <v>16</v>
      </c>
      <c r="H758">
        <v>814.42</v>
      </c>
      <c r="I758">
        <v>16</v>
      </c>
      <c r="J758">
        <v>814.42</v>
      </c>
    </row>
    <row r="759" spans="1:10" x14ac:dyDescent="0.25">
      <c r="A759" s="1">
        <v>45241</v>
      </c>
      <c r="B759">
        <v>10345</v>
      </c>
      <c r="C759" t="s">
        <v>7</v>
      </c>
      <c r="G759">
        <v>18</v>
      </c>
      <c r="H759">
        <v>2924.8</v>
      </c>
      <c r="I759">
        <v>18</v>
      </c>
      <c r="J759">
        <v>2924.8</v>
      </c>
    </row>
    <row r="760" spans="1:10" x14ac:dyDescent="0.25">
      <c r="A760" s="1">
        <v>45245</v>
      </c>
      <c r="B760">
        <v>10348</v>
      </c>
      <c r="C760" t="s">
        <v>14</v>
      </c>
      <c r="G760">
        <v>19</v>
      </c>
      <c r="H760">
        <v>363.6</v>
      </c>
      <c r="I760">
        <v>19</v>
      </c>
      <c r="J760">
        <v>363.6</v>
      </c>
    </row>
    <row r="761" spans="1:10" x14ac:dyDescent="0.25">
      <c r="A761" s="1">
        <v>45245</v>
      </c>
      <c r="B761">
        <v>10349</v>
      </c>
      <c r="C761" t="s">
        <v>15</v>
      </c>
      <c r="E761">
        <v>19</v>
      </c>
      <c r="F761">
        <v>141.6</v>
      </c>
      <c r="I761">
        <v>19</v>
      </c>
      <c r="J761">
        <v>141.6</v>
      </c>
    </row>
    <row r="762" spans="1:10" x14ac:dyDescent="0.25">
      <c r="A762" s="1">
        <v>45248</v>
      </c>
      <c r="B762">
        <v>10352</v>
      </c>
      <c r="C762" t="s">
        <v>16</v>
      </c>
      <c r="G762">
        <v>13</v>
      </c>
      <c r="H762">
        <v>136.30000000000001</v>
      </c>
      <c r="I762">
        <v>13</v>
      </c>
      <c r="J762">
        <v>136.30000000000001</v>
      </c>
    </row>
    <row r="763" spans="1:10" x14ac:dyDescent="0.25">
      <c r="A763" s="1">
        <v>45250</v>
      </c>
      <c r="B763">
        <v>10351</v>
      </c>
      <c r="C763" t="s">
        <v>11</v>
      </c>
      <c r="G763">
        <v>9</v>
      </c>
      <c r="H763">
        <v>5398.72</v>
      </c>
      <c r="I763">
        <v>9</v>
      </c>
      <c r="J763">
        <v>5398.72</v>
      </c>
    </row>
    <row r="764" spans="1:10" x14ac:dyDescent="0.25">
      <c r="A764" s="1">
        <v>45250</v>
      </c>
      <c r="B764">
        <v>10354</v>
      </c>
      <c r="C764" t="s">
        <v>13</v>
      </c>
      <c r="G764">
        <v>9</v>
      </c>
      <c r="H764">
        <v>568.79999999999995</v>
      </c>
      <c r="I764">
        <v>9</v>
      </c>
      <c r="J764">
        <v>568.79999999999995</v>
      </c>
    </row>
    <row r="765" spans="1:10" x14ac:dyDescent="0.25">
      <c r="A765" s="1">
        <v>45250</v>
      </c>
      <c r="B765">
        <v>10355</v>
      </c>
      <c r="C765" t="s">
        <v>12</v>
      </c>
      <c r="E765">
        <v>18</v>
      </c>
      <c r="F765">
        <v>480</v>
      </c>
      <c r="I765">
        <v>18</v>
      </c>
      <c r="J765">
        <v>480</v>
      </c>
    </row>
    <row r="766" spans="1:10" x14ac:dyDescent="0.25">
      <c r="A766" s="1">
        <v>45255</v>
      </c>
      <c r="B766">
        <v>10353</v>
      </c>
      <c r="C766" t="s">
        <v>15</v>
      </c>
      <c r="E766">
        <v>8</v>
      </c>
      <c r="F766">
        <v>8593.2800000000007</v>
      </c>
      <c r="I766">
        <v>8</v>
      </c>
      <c r="J766">
        <v>8593.2800000000007</v>
      </c>
    </row>
    <row r="767" spans="1:10" x14ac:dyDescent="0.25">
      <c r="A767" s="1">
        <v>45256</v>
      </c>
      <c r="B767">
        <v>10359</v>
      </c>
      <c r="C767" t="s">
        <v>9</v>
      </c>
      <c r="E767">
        <v>11</v>
      </c>
      <c r="F767">
        <v>3471.68</v>
      </c>
      <c r="I767">
        <v>11</v>
      </c>
      <c r="J767">
        <v>3471.68</v>
      </c>
    </row>
    <row r="768" spans="1:10" x14ac:dyDescent="0.25">
      <c r="A768" s="1">
        <v>45257</v>
      </c>
      <c r="B768">
        <v>10356</v>
      </c>
      <c r="C768" t="s">
        <v>12</v>
      </c>
      <c r="E768">
        <v>16</v>
      </c>
      <c r="F768">
        <v>1106.4000000000001</v>
      </c>
      <c r="I768">
        <v>16</v>
      </c>
      <c r="J768">
        <v>1106.4000000000001</v>
      </c>
    </row>
    <row r="769" spans="1:10" x14ac:dyDescent="0.25">
      <c r="A769" s="1">
        <v>45257</v>
      </c>
      <c r="B769">
        <v>10358</v>
      </c>
      <c r="C769" t="s">
        <v>9</v>
      </c>
      <c r="E769">
        <v>15</v>
      </c>
      <c r="F769">
        <v>429.4</v>
      </c>
      <c r="I769">
        <v>15</v>
      </c>
      <c r="J769">
        <v>429.4</v>
      </c>
    </row>
    <row r="770" spans="1:10" x14ac:dyDescent="0.25">
      <c r="A770" s="1">
        <v>45258</v>
      </c>
      <c r="B770">
        <v>10362</v>
      </c>
      <c r="C770" t="s">
        <v>16</v>
      </c>
      <c r="G770">
        <v>19</v>
      </c>
      <c r="H770">
        <v>1549.6</v>
      </c>
      <c r="I770">
        <v>19</v>
      </c>
      <c r="J770">
        <v>1549.6</v>
      </c>
    </row>
    <row r="771" spans="1:10" x14ac:dyDescent="0.25">
      <c r="A771" s="1">
        <v>45262</v>
      </c>
      <c r="B771">
        <v>10357</v>
      </c>
      <c r="C771" t="s">
        <v>11</v>
      </c>
      <c r="G771">
        <v>16</v>
      </c>
      <c r="H771">
        <v>1167.68</v>
      </c>
      <c r="I771">
        <v>16</v>
      </c>
      <c r="J771">
        <v>1167.68</v>
      </c>
    </row>
    <row r="772" spans="1:10" x14ac:dyDescent="0.25">
      <c r="A772" s="1">
        <v>45262</v>
      </c>
      <c r="B772">
        <v>10360</v>
      </c>
      <c r="C772" t="s">
        <v>14</v>
      </c>
      <c r="G772">
        <v>10</v>
      </c>
      <c r="H772">
        <v>7390.2</v>
      </c>
      <c r="I772">
        <v>10</v>
      </c>
      <c r="J772">
        <v>7390.2</v>
      </c>
    </row>
    <row r="773" spans="1:10" x14ac:dyDescent="0.25">
      <c r="A773" s="1">
        <v>45262</v>
      </c>
      <c r="B773">
        <v>10365</v>
      </c>
      <c r="C773" t="s">
        <v>16</v>
      </c>
      <c r="G773">
        <v>10</v>
      </c>
      <c r="H773">
        <v>403.2</v>
      </c>
      <c r="I773">
        <v>10</v>
      </c>
      <c r="J773">
        <v>403.2</v>
      </c>
    </row>
    <row r="774" spans="1:10" x14ac:dyDescent="0.25">
      <c r="A774" s="1">
        <v>45262</v>
      </c>
      <c r="B774">
        <v>10367</v>
      </c>
      <c r="C774" t="s">
        <v>15</v>
      </c>
      <c r="E774">
        <v>12</v>
      </c>
      <c r="F774">
        <v>834.2</v>
      </c>
      <c r="I774">
        <v>12</v>
      </c>
      <c r="J774">
        <v>834.2</v>
      </c>
    </row>
    <row r="775" spans="1:10" x14ac:dyDescent="0.25">
      <c r="A775" s="1">
        <v>45262</v>
      </c>
      <c r="B775">
        <v>10368</v>
      </c>
      <c r="C775" t="s">
        <v>7</v>
      </c>
      <c r="G775">
        <v>17</v>
      </c>
      <c r="H775">
        <v>1689.78</v>
      </c>
      <c r="I775">
        <v>17</v>
      </c>
      <c r="J775">
        <v>1689.78</v>
      </c>
    </row>
    <row r="776" spans="1:10" x14ac:dyDescent="0.25">
      <c r="A776" s="1">
        <v>45263</v>
      </c>
      <c r="B776">
        <v>10350</v>
      </c>
      <c r="C776" t="s">
        <v>12</v>
      </c>
      <c r="E776">
        <v>19</v>
      </c>
      <c r="F776">
        <v>642.05999999999995</v>
      </c>
      <c r="I776">
        <v>19</v>
      </c>
      <c r="J776">
        <v>642.05999999999995</v>
      </c>
    </row>
    <row r="777" spans="1:10" x14ac:dyDescent="0.25">
      <c r="A777" s="1">
        <v>45263</v>
      </c>
      <c r="B777">
        <v>10361</v>
      </c>
      <c r="C777" t="s">
        <v>11</v>
      </c>
      <c r="G777">
        <v>13</v>
      </c>
      <c r="H777">
        <v>2046.24</v>
      </c>
      <c r="I777">
        <v>13</v>
      </c>
      <c r="J777">
        <v>2046.24</v>
      </c>
    </row>
    <row r="778" spans="1:10" x14ac:dyDescent="0.25">
      <c r="A778" s="1">
        <v>45264</v>
      </c>
      <c r="B778">
        <v>10363</v>
      </c>
      <c r="C778" t="s">
        <v>14</v>
      </c>
      <c r="G778">
        <v>7</v>
      </c>
      <c r="H778">
        <v>447.2</v>
      </c>
      <c r="I778">
        <v>7</v>
      </c>
      <c r="J778">
        <v>447.2</v>
      </c>
    </row>
    <row r="779" spans="1:10" x14ac:dyDescent="0.25">
      <c r="A779" s="1">
        <v>45264</v>
      </c>
      <c r="B779">
        <v>10364</v>
      </c>
      <c r="C779" t="s">
        <v>11</v>
      </c>
      <c r="G779">
        <v>14</v>
      </c>
      <c r="H779">
        <v>950</v>
      </c>
      <c r="I779">
        <v>14</v>
      </c>
      <c r="J779">
        <v>950</v>
      </c>
    </row>
    <row r="780" spans="1:10" x14ac:dyDescent="0.25">
      <c r="A780" s="1">
        <v>45269</v>
      </c>
      <c r="B780">
        <v>10369</v>
      </c>
      <c r="C780" t="s">
        <v>13</v>
      </c>
      <c r="G780">
        <v>14</v>
      </c>
      <c r="H780">
        <v>2390.4</v>
      </c>
      <c r="I780">
        <v>14</v>
      </c>
      <c r="J780">
        <v>2390.4</v>
      </c>
    </row>
    <row r="781" spans="1:10" x14ac:dyDescent="0.25">
      <c r="A781" s="1">
        <v>45269</v>
      </c>
      <c r="B781">
        <v>10372</v>
      </c>
      <c r="C781" t="s">
        <v>9</v>
      </c>
      <c r="E781">
        <v>7</v>
      </c>
      <c r="F781">
        <v>9210.9</v>
      </c>
      <c r="I781">
        <v>7</v>
      </c>
      <c r="J781">
        <v>9210.9</v>
      </c>
    </row>
    <row r="782" spans="1:10" x14ac:dyDescent="0.25">
      <c r="A782" s="1">
        <v>45269</v>
      </c>
      <c r="B782">
        <v>10374</v>
      </c>
      <c r="C782" t="s">
        <v>11</v>
      </c>
      <c r="G782">
        <v>8</v>
      </c>
      <c r="H782">
        <v>459</v>
      </c>
      <c r="I782">
        <v>8</v>
      </c>
      <c r="J782">
        <v>459</v>
      </c>
    </row>
    <row r="783" spans="1:10" x14ac:dyDescent="0.25">
      <c r="A783" s="1">
        <v>45269</v>
      </c>
      <c r="B783">
        <v>10375</v>
      </c>
      <c r="C783" t="s">
        <v>16</v>
      </c>
      <c r="E783">
        <v>8</v>
      </c>
      <c r="F783">
        <v>338</v>
      </c>
      <c r="I783">
        <v>8</v>
      </c>
      <c r="J783">
        <v>338</v>
      </c>
    </row>
    <row r="784" spans="1:10" x14ac:dyDescent="0.25">
      <c r="A784" s="1">
        <v>45271</v>
      </c>
      <c r="B784">
        <v>10373</v>
      </c>
      <c r="C784" t="s">
        <v>14</v>
      </c>
      <c r="G784">
        <v>15</v>
      </c>
      <c r="H784">
        <v>1366.4</v>
      </c>
      <c r="I784">
        <v>15</v>
      </c>
      <c r="J784">
        <v>1366.4</v>
      </c>
    </row>
    <row r="785" spans="1:10" x14ac:dyDescent="0.25">
      <c r="A785" s="1">
        <v>45273</v>
      </c>
      <c r="B785">
        <v>10376</v>
      </c>
      <c r="C785" t="s">
        <v>11</v>
      </c>
      <c r="G785">
        <v>17</v>
      </c>
      <c r="H785">
        <v>399</v>
      </c>
      <c r="I785">
        <v>17</v>
      </c>
      <c r="J785">
        <v>399</v>
      </c>
    </row>
    <row r="786" spans="1:10" x14ac:dyDescent="0.25">
      <c r="A786" s="1">
        <v>45273</v>
      </c>
      <c r="B786">
        <v>10377</v>
      </c>
      <c r="C786" t="s">
        <v>11</v>
      </c>
      <c r="G786">
        <v>16</v>
      </c>
      <c r="H786">
        <v>863.6</v>
      </c>
      <c r="I786">
        <v>16</v>
      </c>
      <c r="J786">
        <v>863.6</v>
      </c>
    </row>
    <row r="787" spans="1:10" x14ac:dyDescent="0.25">
      <c r="A787" s="1">
        <v>45273</v>
      </c>
      <c r="B787">
        <v>10379</v>
      </c>
      <c r="C787" t="s">
        <v>7</v>
      </c>
      <c r="G787">
        <v>7</v>
      </c>
      <c r="H787">
        <v>863.28</v>
      </c>
      <c r="I787">
        <v>7</v>
      </c>
      <c r="J787">
        <v>863.28</v>
      </c>
    </row>
    <row r="788" spans="1:10" x14ac:dyDescent="0.25">
      <c r="A788" s="1">
        <v>45273</v>
      </c>
      <c r="B788">
        <v>10381</v>
      </c>
      <c r="C788" t="s">
        <v>16</v>
      </c>
      <c r="G788">
        <v>15</v>
      </c>
      <c r="H788">
        <v>112</v>
      </c>
      <c r="I788">
        <v>15</v>
      </c>
      <c r="J788">
        <v>112</v>
      </c>
    </row>
    <row r="789" spans="1:10" x14ac:dyDescent="0.25">
      <c r="A789" s="1">
        <v>45276</v>
      </c>
      <c r="B789">
        <v>10382</v>
      </c>
      <c r="C789" t="s">
        <v>14</v>
      </c>
      <c r="G789">
        <v>19</v>
      </c>
      <c r="H789">
        <v>2900</v>
      </c>
      <c r="I789">
        <v>19</v>
      </c>
      <c r="J789">
        <v>2900</v>
      </c>
    </row>
    <row r="790" spans="1:10" x14ac:dyDescent="0.25">
      <c r="A790" s="1">
        <v>45278</v>
      </c>
      <c r="B790">
        <v>10383</v>
      </c>
      <c r="C790" t="s">
        <v>13</v>
      </c>
      <c r="G790">
        <v>12</v>
      </c>
      <c r="H790">
        <v>899</v>
      </c>
      <c r="I790">
        <v>12</v>
      </c>
      <c r="J790">
        <v>899</v>
      </c>
    </row>
    <row r="791" spans="1:10" x14ac:dyDescent="0.25">
      <c r="A791" s="1">
        <v>45279</v>
      </c>
      <c r="B791">
        <v>10378</v>
      </c>
      <c r="C791" t="s">
        <v>9</v>
      </c>
      <c r="E791">
        <v>17</v>
      </c>
      <c r="F791">
        <v>103.2</v>
      </c>
      <c r="I791">
        <v>17</v>
      </c>
      <c r="J791">
        <v>103.2</v>
      </c>
    </row>
    <row r="792" spans="1:10" x14ac:dyDescent="0.25">
      <c r="A792" s="1">
        <v>45280</v>
      </c>
      <c r="B792">
        <v>10384</v>
      </c>
      <c r="C792" t="s">
        <v>16</v>
      </c>
      <c r="E792">
        <v>9</v>
      </c>
      <c r="F792">
        <v>2222.4</v>
      </c>
      <c r="I792">
        <v>9</v>
      </c>
      <c r="J792">
        <v>2222.4</v>
      </c>
    </row>
    <row r="793" spans="1:10" x14ac:dyDescent="0.25">
      <c r="A793" s="1">
        <v>45280</v>
      </c>
      <c r="B793">
        <v>10387</v>
      </c>
      <c r="C793" t="s">
        <v>11</v>
      </c>
      <c r="G793">
        <v>9</v>
      </c>
      <c r="H793">
        <v>1058.4000000000001</v>
      </c>
      <c r="I793">
        <v>9</v>
      </c>
      <c r="J793">
        <v>1058.4000000000001</v>
      </c>
    </row>
    <row r="794" spans="1:10" x14ac:dyDescent="0.25">
      <c r="A794" s="1">
        <v>45280</v>
      </c>
      <c r="B794">
        <v>10388</v>
      </c>
      <c r="C794" t="s">
        <v>7</v>
      </c>
      <c r="G794">
        <v>19</v>
      </c>
      <c r="H794">
        <v>1228.8</v>
      </c>
      <c r="I794">
        <v>19</v>
      </c>
      <c r="J794">
        <v>1228.8</v>
      </c>
    </row>
    <row r="795" spans="1:10" x14ac:dyDescent="0.25">
      <c r="A795" s="1">
        <v>45283</v>
      </c>
      <c r="B795">
        <v>10385</v>
      </c>
      <c r="C795" t="s">
        <v>11</v>
      </c>
      <c r="G795">
        <v>17</v>
      </c>
      <c r="H795">
        <v>691.2</v>
      </c>
      <c r="I795">
        <v>17</v>
      </c>
      <c r="J795">
        <v>691.2</v>
      </c>
    </row>
    <row r="796" spans="1:10" x14ac:dyDescent="0.25">
      <c r="A796" s="1">
        <v>45284</v>
      </c>
      <c r="B796">
        <v>10371</v>
      </c>
      <c r="C796" t="s">
        <v>11</v>
      </c>
      <c r="G796">
        <v>13</v>
      </c>
      <c r="H796">
        <v>72.959999999999994</v>
      </c>
      <c r="I796">
        <v>13</v>
      </c>
      <c r="J796">
        <v>72.959999999999994</v>
      </c>
    </row>
    <row r="797" spans="1:10" x14ac:dyDescent="0.25">
      <c r="A797" s="1">
        <v>45284</v>
      </c>
      <c r="B797">
        <v>10389</v>
      </c>
      <c r="C797" t="s">
        <v>14</v>
      </c>
      <c r="G797">
        <v>11</v>
      </c>
      <c r="H797">
        <v>1832.8</v>
      </c>
      <c r="I797">
        <v>11</v>
      </c>
      <c r="J797">
        <v>1832.8</v>
      </c>
    </row>
    <row r="798" spans="1:10" x14ac:dyDescent="0.25">
      <c r="A798" s="1">
        <v>45285</v>
      </c>
      <c r="B798">
        <v>10386</v>
      </c>
      <c r="C798" t="s">
        <v>10</v>
      </c>
      <c r="E798">
        <v>10</v>
      </c>
      <c r="F798">
        <v>166</v>
      </c>
      <c r="I798">
        <v>10</v>
      </c>
      <c r="J798">
        <v>166</v>
      </c>
    </row>
    <row r="799" spans="1:10" x14ac:dyDescent="0.25">
      <c r="A799" s="1">
        <v>45286</v>
      </c>
      <c r="B799">
        <v>10390</v>
      </c>
      <c r="C799" t="s">
        <v>12</v>
      </c>
      <c r="E799">
        <v>12</v>
      </c>
      <c r="F799">
        <v>2090.88</v>
      </c>
      <c r="I799">
        <v>12</v>
      </c>
      <c r="J799">
        <v>2090.88</v>
      </c>
    </row>
    <row r="800" spans="1:10" x14ac:dyDescent="0.25">
      <c r="A800" s="1">
        <v>45287</v>
      </c>
      <c r="B800">
        <v>10370</v>
      </c>
      <c r="C800" t="s">
        <v>12</v>
      </c>
      <c r="E800">
        <v>10</v>
      </c>
      <c r="F800">
        <v>1117.5999999999999</v>
      </c>
      <c r="I800">
        <v>10</v>
      </c>
      <c r="J800">
        <v>1117.5999999999999</v>
      </c>
    </row>
    <row r="801" spans="1:10" x14ac:dyDescent="0.25">
      <c r="A801" s="1">
        <v>45290</v>
      </c>
      <c r="B801">
        <v>10366</v>
      </c>
      <c r="C801" t="s">
        <v>13</v>
      </c>
      <c r="G801">
        <v>13</v>
      </c>
      <c r="H801">
        <v>136</v>
      </c>
      <c r="I801">
        <v>13</v>
      </c>
      <c r="J801">
        <v>136</v>
      </c>
    </row>
    <row r="802" spans="1:10" x14ac:dyDescent="0.25">
      <c r="A802" s="1">
        <v>45291</v>
      </c>
      <c r="B802">
        <v>10391</v>
      </c>
      <c r="C802" t="s">
        <v>16</v>
      </c>
      <c r="G802">
        <v>11</v>
      </c>
      <c r="H802">
        <v>86.4</v>
      </c>
      <c r="I802">
        <v>11</v>
      </c>
      <c r="J802">
        <v>86.4</v>
      </c>
    </row>
    <row r="803" spans="1:10" x14ac:dyDescent="0.25">
      <c r="A803" s="1" t="s">
        <v>17</v>
      </c>
      <c r="E803">
        <v>3067</v>
      </c>
      <c r="F803">
        <v>364526.18999999994</v>
      </c>
      <c r="G803">
        <v>7154</v>
      </c>
      <c r="H803">
        <v>863801.21000000101</v>
      </c>
      <c r="I803">
        <v>10221</v>
      </c>
      <c r="J803">
        <v>1228327.4000000004</v>
      </c>
    </row>
  </sheetData>
  <mergeCells count="3">
    <mergeCell ref="E2:F2"/>
    <mergeCell ref="G2:H2"/>
    <mergeCell ref="I2:J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00"/>
  <sheetViews>
    <sheetView zoomScale="130" zoomScaleNormal="130" workbookViewId="0"/>
  </sheetViews>
  <sheetFormatPr defaultRowHeight="15" x14ac:dyDescent="0.25"/>
  <cols>
    <col min="1" max="1" width="12.7109375" style="1" bestFit="1" customWidth="1"/>
    <col min="2" max="2" width="7.85546875" bestFit="1" customWidth="1"/>
    <col min="3" max="3" width="12.140625" bestFit="1" customWidth="1"/>
    <col min="4" max="4" width="8.42578125" bestFit="1" customWidth="1"/>
    <col min="5" max="5" width="12.42578125" bestFit="1" customWidth="1"/>
    <col min="6" max="6" width="9.28515625" bestFit="1" customWidth="1"/>
    <col min="7" max="7" width="13.42578125" bestFit="1" customWidth="1"/>
    <col min="8" max="8" width="10.28515625" bestFit="1" customWidth="1"/>
    <col min="9" max="9" width="14.5703125" bestFit="1" customWidth="1"/>
    <col min="12" max="12" width="10.28515625" bestFit="1" customWidth="1"/>
  </cols>
  <sheetData>
    <row r="1" spans="1:9" x14ac:dyDescent="0.25">
      <c r="A1" s="52" t="s">
        <v>2</v>
      </c>
      <c r="B1" s="53" t="s">
        <v>3</v>
      </c>
      <c r="C1" s="53" t="s">
        <v>1</v>
      </c>
      <c r="D1" s="54" t="s">
        <v>24</v>
      </c>
      <c r="E1" s="54" t="s">
        <v>30</v>
      </c>
      <c r="F1" s="54" t="s">
        <v>25</v>
      </c>
      <c r="G1" s="54" t="s">
        <v>31</v>
      </c>
      <c r="H1" s="54" t="s">
        <v>22</v>
      </c>
      <c r="I1" s="54" t="s">
        <v>32</v>
      </c>
    </row>
    <row r="2" spans="1:9" x14ac:dyDescent="0.25">
      <c r="A2" s="1">
        <v>44197</v>
      </c>
      <c r="B2">
        <v>10392</v>
      </c>
      <c r="C2" t="s">
        <v>7</v>
      </c>
      <c r="F2">
        <v>13</v>
      </c>
      <c r="G2">
        <v>1440</v>
      </c>
      <c r="H2">
        <v>13</v>
      </c>
      <c r="I2">
        <v>1440</v>
      </c>
    </row>
    <row r="3" spans="1:9" x14ac:dyDescent="0.25">
      <c r="A3" s="1">
        <v>44198</v>
      </c>
      <c r="B3">
        <v>10397</v>
      </c>
      <c r="C3" t="s">
        <v>9</v>
      </c>
      <c r="D3">
        <v>17</v>
      </c>
      <c r="E3">
        <v>716.72</v>
      </c>
      <c r="H3">
        <v>17</v>
      </c>
      <c r="I3">
        <v>716.72</v>
      </c>
    </row>
    <row r="4" spans="1:9" x14ac:dyDescent="0.25">
      <c r="A4" s="1">
        <v>44198</v>
      </c>
      <c r="B4">
        <v>10771</v>
      </c>
      <c r="C4" t="s">
        <v>10</v>
      </c>
      <c r="D4">
        <v>18</v>
      </c>
      <c r="E4">
        <v>344</v>
      </c>
      <c r="H4">
        <v>18</v>
      </c>
      <c r="I4">
        <v>344</v>
      </c>
    </row>
    <row r="5" spans="1:9" x14ac:dyDescent="0.25">
      <c r="A5" s="1">
        <v>44199</v>
      </c>
      <c r="B5">
        <v>10393</v>
      </c>
      <c r="C5" t="s">
        <v>11</v>
      </c>
      <c r="F5">
        <v>16</v>
      </c>
      <c r="G5">
        <v>2556.9499999999998</v>
      </c>
      <c r="H5">
        <v>16</v>
      </c>
      <c r="I5">
        <v>2556.9499999999998</v>
      </c>
    </row>
    <row r="6" spans="1:9" x14ac:dyDescent="0.25">
      <c r="A6" s="1">
        <v>44199</v>
      </c>
      <c r="B6">
        <v>10394</v>
      </c>
      <c r="C6" t="s">
        <v>11</v>
      </c>
      <c r="F6">
        <v>10</v>
      </c>
      <c r="G6">
        <v>442</v>
      </c>
      <c r="H6">
        <v>10</v>
      </c>
      <c r="I6">
        <v>442</v>
      </c>
    </row>
    <row r="7" spans="1:9" x14ac:dyDescent="0.25">
      <c r="A7" s="1">
        <v>44199</v>
      </c>
      <c r="B7">
        <v>10395</v>
      </c>
      <c r="C7" t="s">
        <v>12</v>
      </c>
      <c r="D7">
        <v>9</v>
      </c>
      <c r="E7">
        <v>2122.92</v>
      </c>
      <c r="H7">
        <v>9</v>
      </c>
      <c r="I7">
        <v>2122.92</v>
      </c>
    </row>
    <row r="8" spans="1:9" x14ac:dyDescent="0.25">
      <c r="A8" s="1">
        <v>44202</v>
      </c>
      <c r="B8">
        <v>10396</v>
      </c>
      <c r="C8" t="s">
        <v>11</v>
      </c>
      <c r="F8">
        <v>7</v>
      </c>
      <c r="G8">
        <v>1903.8</v>
      </c>
      <c r="H8">
        <v>7</v>
      </c>
      <c r="I8">
        <v>1903.8</v>
      </c>
    </row>
    <row r="9" spans="1:9" x14ac:dyDescent="0.25">
      <c r="A9" s="1">
        <v>44204</v>
      </c>
      <c r="B9">
        <v>10399</v>
      </c>
      <c r="C9" t="s">
        <v>13</v>
      </c>
      <c r="F9">
        <v>17</v>
      </c>
      <c r="G9">
        <v>1765.6</v>
      </c>
      <c r="H9">
        <v>17</v>
      </c>
      <c r="I9">
        <v>1765.6</v>
      </c>
    </row>
    <row r="10" spans="1:9" x14ac:dyDescent="0.25">
      <c r="A10" s="1">
        <v>44204</v>
      </c>
      <c r="B10">
        <v>10404</v>
      </c>
      <c r="C10" t="s">
        <v>7</v>
      </c>
      <c r="F10">
        <v>7</v>
      </c>
      <c r="G10">
        <v>1591.25</v>
      </c>
      <c r="H10">
        <v>7</v>
      </c>
      <c r="I10">
        <v>1591.25</v>
      </c>
    </row>
    <row r="11" spans="1:9" x14ac:dyDescent="0.25">
      <c r="A11" s="1">
        <v>44205</v>
      </c>
      <c r="B11">
        <v>10398</v>
      </c>
      <c r="C11" t="s">
        <v>7</v>
      </c>
      <c r="F11">
        <v>11</v>
      </c>
      <c r="G11">
        <v>2505.6</v>
      </c>
      <c r="H11">
        <v>11</v>
      </c>
      <c r="I11">
        <v>2505.6</v>
      </c>
    </row>
    <row r="12" spans="1:9" x14ac:dyDescent="0.25">
      <c r="A12" s="1">
        <v>44205</v>
      </c>
      <c r="B12">
        <v>10403</v>
      </c>
      <c r="C12" t="s">
        <v>14</v>
      </c>
      <c r="D12">
        <v>18</v>
      </c>
      <c r="E12">
        <v>855.01</v>
      </c>
      <c r="H12">
        <v>18</v>
      </c>
      <c r="I12">
        <v>855.01</v>
      </c>
    </row>
    <row r="13" spans="1:9" x14ac:dyDescent="0.25">
      <c r="A13" s="1">
        <v>44206</v>
      </c>
      <c r="B13">
        <v>10401</v>
      </c>
      <c r="C13" t="s">
        <v>11</v>
      </c>
      <c r="F13">
        <v>7</v>
      </c>
      <c r="G13">
        <v>3868.6</v>
      </c>
      <c r="H13">
        <v>7</v>
      </c>
      <c r="I13">
        <v>3868.6</v>
      </c>
    </row>
    <row r="14" spans="1:9" x14ac:dyDescent="0.25">
      <c r="A14" s="1">
        <v>44206</v>
      </c>
      <c r="B14">
        <v>10402</v>
      </c>
      <c r="C14" t="s">
        <v>10</v>
      </c>
      <c r="F14">
        <v>11</v>
      </c>
      <c r="G14">
        <v>2713.5</v>
      </c>
      <c r="H14">
        <v>11</v>
      </c>
      <c r="I14">
        <v>2713.5</v>
      </c>
    </row>
    <row r="15" spans="1:9" x14ac:dyDescent="0.25">
      <c r="A15" s="1">
        <v>44209</v>
      </c>
      <c r="B15">
        <v>10406</v>
      </c>
      <c r="C15" t="s">
        <v>15</v>
      </c>
      <c r="D15">
        <v>15</v>
      </c>
      <c r="E15">
        <v>1830.78</v>
      </c>
      <c r="H15">
        <v>15</v>
      </c>
      <c r="I15">
        <v>1830.78</v>
      </c>
    </row>
    <row r="16" spans="1:9" x14ac:dyDescent="0.25">
      <c r="A16" s="1">
        <v>44210</v>
      </c>
      <c r="B16">
        <v>10408</v>
      </c>
      <c r="C16" t="s">
        <v>13</v>
      </c>
      <c r="F16">
        <v>10</v>
      </c>
      <c r="G16">
        <v>1622.4</v>
      </c>
      <c r="H16">
        <v>10</v>
      </c>
      <c r="I16">
        <v>1622.4</v>
      </c>
    </row>
    <row r="17" spans="1:9" x14ac:dyDescent="0.25">
      <c r="A17" s="1">
        <v>44210</v>
      </c>
      <c r="B17">
        <v>10409</v>
      </c>
      <c r="C17" t="s">
        <v>16</v>
      </c>
      <c r="D17">
        <v>19</v>
      </c>
      <c r="E17">
        <v>319.2</v>
      </c>
      <c r="H17">
        <v>19</v>
      </c>
      <c r="I17">
        <v>319.2</v>
      </c>
    </row>
    <row r="18" spans="1:9" x14ac:dyDescent="0.25">
      <c r="A18" s="1">
        <v>44211</v>
      </c>
      <c r="B18">
        <v>10410</v>
      </c>
      <c r="C18" t="s">
        <v>16</v>
      </c>
      <c r="F18">
        <v>16</v>
      </c>
      <c r="G18">
        <v>802</v>
      </c>
      <c r="H18">
        <v>16</v>
      </c>
      <c r="I18">
        <v>802</v>
      </c>
    </row>
    <row r="19" spans="1:9" x14ac:dyDescent="0.25">
      <c r="A19" s="1">
        <v>44211</v>
      </c>
      <c r="B19">
        <v>10412</v>
      </c>
      <c r="C19" t="s">
        <v>13</v>
      </c>
      <c r="F19">
        <v>8</v>
      </c>
      <c r="G19">
        <v>334.8</v>
      </c>
      <c r="H19">
        <v>8</v>
      </c>
      <c r="I19">
        <v>334.8</v>
      </c>
    </row>
    <row r="20" spans="1:9" x14ac:dyDescent="0.25">
      <c r="A20" s="1">
        <v>44212</v>
      </c>
      <c r="B20">
        <v>10380</v>
      </c>
      <c r="C20" t="s">
        <v>13</v>
      </c>
      <c r="F20">
        <v>8</v>
      </c>
      <c r="G20">
        <v>1313.82</v>
      </c>
      <c r="H20">
        <v>8</v>
      </c>
      <c r="I20">
        <v>1313.82</v>
      </c>
    </row>
    <row r="21" spans="1:9" x14ac:dyDescent="0.25">
      <c r="A21" s="1">
        <v>44212</v>
      </c>
      <c r="B21">
        <v>10400</v>
      </c>
      <c r="C21" t="s">
        <v>11</v>
      </c>
      <c r="F21">
        <v>18</v>
      </c>
      <c r="G21">
        <v>3063</v>
      </c>
      <c r="H21">
        <v>18</v>
      </c>
      <c r="I21">
        <v>3063</v>
      </c>
    </row>
    <row r="22" spans="1:9" x14ac:dyDescent="0.25">
      <c r="A22" s="1">
        <v>44212</v>
      </c>
      <c r="B22">
        <v>10413</v>
      </c>
      <c r="C22" t="s">
        <v>16</v>
      </c>
      <c r="F22">
        <v>8</v>
      </c>
      <c r="G22">
        <v>2123.1999999999998</v>
      </c>
      <c r="H22">
        <v>8</v>
      </c>
      <c r="I22">
        <v>2123.1999999999998</v>
      </c>
    </row>
    <row r="23" spans="1:9" x14ac:dyDescent="0.25">
      <c r="A23" s="1">
        <v>44213</v>
      </c>
      <c r="B23">
        <v>10414</v>
      </c>
      <c r="C23" t="s">
        <v>7</v>
      </c>
      <c r="F23">
        <v>13</v>
      </c>
      <c r="G23">
        <v>224.83</v>
      </c>
      <c r="H23">
        <v>13</v>
      </c>
      <c r="I23">
        <v>224.83</v>
      </c>
    </row>
    <row r="24" spans="1:9" x14ac:dyDescent="0.25">
      <c r="A24" s="1">
        <v>44217</v>
      </c>
      <c r="B24">
        <v>10411</v>
      </c>
      <c r="C24" t="s">
        <v>10</v>
      </c>
      <c r="D24">
        <v>14</v>
      </c>
      <c r="E24">
        <v>966.8</v>
      </c>
      <c r="H24">
        <v>14</v>
      </c>
      <c r="I24">
        <v>966.8</v>
      </c>
    </row>
    <row r="25" spans="1:9" x14ac:dyDescent="0.25">
      <c r="A25" s="1">
        <v>44218</v>
      </c>
      <c r="B25">
        <v>10405</v>
      </c>
      <c r="C25" t="s">
        <v>11</v>
      </c>
      <c r="F25">
        <v>14</v>
      </c>
      <c r="G25">
        <v>400</v>
      </c>
      <c r="H25">
        <v>14</v>
      </c>
      <c r="I25">
        <v>400</v>
      </c>
    </row>
    <row r="26" spans="1:9" x14ac:dyDescent="0.25">
      <c r="A26" s="1">
        <v>44220</v>
      </c>
      <c r="B26">
        <v>10415</v>
      </c>
      <c r="C26" t="s">
        <v>16</v>
      </c>
      <c r="D26">
        <v>18</v>
      </c>
      <c r="E26">
        <v>102.4</v>
      </c>
      <c r="H26">
        <v>18</v>
      </c>
      <c r="I26">
        <v>102.4</v>
      </c>
    </row>
    <row r="27" spans="1:9" x14ac:dyDescent="0.25">
      <c r="A27" s="1">
        <v>44220</v>
      </c>
      <c r="B27">
        <v>10418</v>
      </c>
      <c r="C27" t="s">
        <v>14</v>
      </c>
      <c r="F27">
        <v>14</v>
      </c>
      <c r="G27">
        <v>1814.8</v>
      </c>
      <c r="H27">
        <v>14</v>
      </c>
      <c r="I27">
        <v>1814.8</v>
      </c>
    </row>
    <row r="28" spans="1:9" x14ac:dyDescent="0.25">
      <c r="A28" s="1">
        <v>44223</v>
      </c>
      <c r="B28">
        <v>10416</v>
      </c>
      <c r="C28" t="s">
        <v>13</v>
      </c>
      <c r="F28">
        <v>9</v>
      </c>
      <c r="G28">
        <v>720</v>
      </c>
      <c r="H28">
        <v>9</v>
      </c>
      <c r="I28">
        <v>720</v>
      </c>
    </row>
    <row r="29" spans="1:9" x14ac:dyDescent="0.25">
      <c r="A29" s="1">
        <v>44223</v>
      </c>
      <c r="B29">
        <v>10420</v>
      </c>
      <c r="C29" t="s">
        <v>16</v>
      </c>
      <c r="F29">
        <v>8</v>
      </c>
      <c r="G29">
        <v>1707.84</v>
      </c>
      <c r="H29">
        <v>8</v>
      </c>
      <c r="I29">
        <v>1707.84</v>
      </c>
    </row>
    <row r="30" spans="1:9" x14ac:dyDescent="0.25">
      <c r="A30" s="1">
        <v>44223</v>
      </c>
      <c r="B30">
        <v>10421</v>
      </c>
      <c r="C30" t="s">
        <v>13</v>
      </c>
      <c r="F30">
        <v>17</v>
      </c>
      <c r="G30">
        <v>1194.27</v>
      </c>
      <c r="H30">
        <v>17</v>
      </c>
      <c r="I30">
        <v>1194.27</v>
      </c>
    </row>
    <row r="31" spans="1:9" x14ac:dyDescent="0.25">
      <c r="A31" s="1">
        <v>44223</v>
      </c>
      <c r="B31">
        <v>10424</v>
      </c>
      <c r="C31" t="s">
        <v>15</v>
      </c>
      <c r="D31">
        <v>8</v>
      </c>
      <c r="E31">
        <v>9194.56</v>
      </c>
      <c r="H31">
        <v>8</v>
      </c>
      <c r="I31">
        <v>9194.56</v>
      </c>
    </row>
    <row r="32" spans="1:9" x14ac:dyDescent="0.25">
      <c r="A32" s="1">
        <v>44224</v>
      </c>
      <c r="B32">
        <v>10417</v>
      </c>
      <c r="C32" t="s">
        <v>14</v>
      </c>
      <c r="F32">
        <v>11</v>
      </c>
      <c r="G32">
        <v>11188.4</v>
      </c>
      <c r="H32">
        <v>11</v>
      </c>
      <c r="I32">
        <v>11188.4</v>
      </c>
    </row>
    <row r="33" spans="1:9" x14ac:dyDescent="0.25">
      <c r="A33" s="1">
        <v>44226</v>
      </c>
      <c r="B33">
        <v>10407</v>
      </c>
      <c r="C33" t="s">
        <v>7</v>
      </c>
      <c r="F33">
        <v>14</v>
      </c>
      <c r="G33">
        <v>1194</v>
      </c>
      <c r="H33">
        <v>14</v>
      </c>
      <c r="I33">
        <v>1194</v>
      </c>
    </row>
    <row r="34" spans="1:9" x14ac:dyDescent="0.25">
      <c r="A34" s="1">
        <v>44226</v>
      </c>
      <c r="B34">
        <v>10419</v>
      </c>
      <c r="C34" t="s">
        <v>14</v>
      </c>
      <c r="F34">
        <v>13</v>
      </c>
      <c r="G34">
        <v>2097.6</v>
      </c>
      <c r="H34">
        <v>13</v>
      </c>
      <c r="I34">
        <v>2097.6</v>
      </c>
    </row>
    <row r="35" spans="1:9" x14ac:dyDescent="0.25">
      <c r="A35" s="1">
        <v>44227</v>
      </c>
      <c r="B35">
        <v>10422</v>
      </c>
      <c r="C35" t="s">
        <v>7</v>
      </c>
      <c r="F35">
        <v>10</v>
      </c>
      <c r="G35">
        <v>49.8</v>
      </c>
      <c r="H35">
        <v>10</v>
      </c>
      <c r="I35">
        <v>49.8</v>
      </c>
    </row>
    <row r="36" spans="1:9" x14ac:dyDescent="0.25">
      <c r="A36" s="1">
        <v>44230</v>
      </c>
      <c r="B36">
        <v>10430</v>
      </c>
      <c r="C36" t="s">
        <v>14</v>
      </c>
      <c r="F36">
        <v>13</v>
      </c>
      <c r="G36">
        <v>4899.2</v>
      </c>
      <c r="H36">
        <v>13</v>
      </c>
      <c r="I36">
        <v>4899.2</v>
      </c>
    </row>
    <row r="37" spans="1:9" x14ac:dyDescent="0.25">
      <c r="A37" s="1">
        <v>44231</v>
      </c>
      <c r="B37">
        <v>10428</v>
      </c>
      <c r="C37" t="s">
        <v>15</v>
      </c>
      <c r="D37">
        <v>11</v>
      </c>
      <c r="E37">
        <v>192</v>
      </c>
      <c r="H37">
        <v>11</v>
      </c>
      <c r="I37">
        <v>192</v>
      </c>
    </row>
    <row r="38" spans="1:9" x14ac:dyDescent="0.25">
      <c r="A38" s="1">
        <v>44233</v>
      </c>
      <c r="B38">
        <v>10426</v>
      </c>
      <c r="C38" t="s">
        <v>14</v>
      </c>
      <c r="F38">
        <v>11</v>
      </c>
      <c r="G38">
        <v>338.2</v>
      </c>
      <c r="H38">
        <v>11</v>
      </c>
      <c r="I38">
        <v>338.2</v>
      </c>
    </row>
    <row r="39" spans="1:9" x14ac:dyDescent="0.25">
      <c r="A39" s="1">
        <v>44234</v>
      </c>
      <c r="B39">
        <v>10429</v>
      </c>
      <c r="C39" t="s">
        <v>16</v>
      </c>
      <c r="F39">
        <v>12</v>
      </c>
      <c r="G39">
        <v>1441.37</v>
      </c>
      <c r="H39">
        <v>12</v>
      </c>
      <c r="I39">
        <v>1441.37</v>
      </c>
    </row>
    <row r="40" spans="1:9" x14ac:dyDescent="0.25">
      <c r="A40" s="1">
        <v>44234</v>
      </c>
      <c r="B40">
        <v>10431</v>
      </c>
      <c r="C40" t="s">
        <v>14</v>
      </c>
      <c r="F40">
        <v>13</v>
      </c>
      <c r="G40">
        <v>1892.25</v>
      </c>
      <c r="H40">
        <v>13</v>
      </c>
      <c r="I40">
        <v>1892.25</v>
      </c>
    </row>
    <row r="41" spans="1:9" x14ac:dyDescent="0.25">
      <c r="A41" s="1">
        <v>44234</v>
      </c>
      <c r="B41">
        <v>10432</v>
      </c>
      <c r="C41" t="s">
        <v>16</v>
      </c>
      <c r="F41">
        <v>9</v>
      </c>
      <c r="G41">
        <v>485</v>
      </c>
      <c r="H41">
        <v>9</v>
      </c>
      <c r="I41">
        <v>485</v>
      </c>
    </row>
    <row r="42" spans="1:9" x14ac:dyDescent="0.25">
      <c r="A42" s="1">
        <v>44234</v>
      </c>
      <c r="B42">
        <v>10435</v>
      </c>
      <c r="C42" t="s">
        <v>13</v>
      </c>
      <c r="F42">
        <v>9</v>
      </c>
      <c r="G42">
        <v>631.6</v>
      </c>
      <c r="H42">
        <v>9</v>
      </c>
      <c r="I42">
        <v>631.6</v>
      </c>
    </row>
    <row r="43" spans="1:9" x14ac:dyDescent="0.25">
      <c r="A43" s="1">
        <v>44237</v>
      </c>
      <c r="B43">
        <v>10439</v>
      </c>
      <c r="C43" t="s">
        <v>12</v>
      </c>
      <c r="D43">
        <v>12</v>
      </c>
      <c r="E43">
        <v>1078</v>
      </c>
      <c r="H43">
        <v>12</v>
      </c>
      <c r="I43">
        <v>1078</v>
      </c>
    </row>
    <row r="44" spans="1:9" x14ac:dyDescent="0.25">
      <c r="A44" s="1">
        <v>44238</v>
      </c>
      <c r="B44">
        <v>10436</v>
      </c>
      <c r="C44" t="s">
        <v>16</v>
      </c>
      <c r="D44">
        <v>12</v>
      </c>
      <c r="E44">
        <v>1994.52</v>
      </c>
      <c r="H44">
        <v>12</v>
      </c>
      <c r="I44">
        <v>1994.52</v>
      </c>
    </row>
    <row r="45" spans="1:9" x14ac:dyDescent="0.25">
      <c r="A45" s="1">
        <v>44239</v>
      </c>
      <c r="B45">
        <v>10437</v>
      </c>
      <c r="C45" t="s">
        <v>13</v>
      </c>
      <c r="F45">
        <v>8</v>
      </c>
      <c r="G45">
        <v>393</v>
      </c>
      <c r="H45">
        <v>8</v>
      </c>
      <c r="I45">
        <v>393</v>
      </c>
    </row>
    <row r="46" spans="1:9" x14ac:dyDescent="0.25">
      <c r="A46" s="1">
        <v>44240</v>
      </c>
      <c r="B46">
        <v>10434</v>
      </c>
      <c r="C46" t="s">
        <v>16</v>
      </c>
      <c r="F46">
        <v>7</v>
      </c>
      <c r="G46">
        <v>321.12</v>
      </c>
      <c r="H46">
        <v>7</v>
      </c>
      <c r="I46">
        <v>321.12</v>
      </c>
    </row>
    <row r="47" spans="1:9" x14ac:dyDescent="0.25">
      <c r="A47" s="1">
        <v>44241</v>
      </c>
      <c r="B47">
        <v>10425</v>
      </c>
      <c r="C47" t="s">
        <v>12</v>
      </c>
      <c r="D47">
        <v>10</v>
      </c>
      <c r="E47">
        <v>360</v>
      </c>
      <c r="H47">
        <v>10</v>
      </c>
      <c r="I47">
        <v>360</v>
      </c>
    </row>
    <row r="48" spans="1:9" x14ac:dyDescent="0.25">
      <c r="A48" s="1">
        <v>44241</v>
      </c>
      <c r="B48">
        <v>10438</v>
      </c>
      <c r="C48" t="s">
        <v>16</v>
      </c>
      <c r="F48">
        <v>18</v>
      </c>
      <c r="G48">
        <v>454</v>
      </c>
      <c r="H48">
        <v>18</v>
      </c>
      <c r="I48">
        <v>454</v>
      </c>
    </row>
    <row r="49" spans="1:9" x14ac:dyDescent="0.25">
      <c r="A49" s="1">
        <v>44241</v>
      </c>
      <c r="B49">
        <v>10443</v>
      </c>
      <c r="C49" t="s">
        <v>13</v>
      </c>
      <c r="F49">
        <v>7</v>
      </c>
      <c r="G49">
        <v>517.44000000000005</v>
      </c>
      <c r="H49">
        <v>7</v>
      </c>
      <c r="I49">
        <v>517.44000000000005</v>
      </c>
    </row>
    <row r="50" spans="1:9" x14ac:dyDescent="0.25">
      <c r="A50" s="1">
        <v>44245</v>
      </c>
      <c r="B50">
        <v>10442</v>
      </c>
      <c r="C50" t="s">
        <v>16</v>
      </c>
      <c r="F50">
        <v>19</v>
      </c>
      <c r="G50">
        <v>1792</v>
      </c>
      <c r="H50">
        <v>19</v>
      </c>
      <c r="I50">
        <v>1792</v>
      </c>
    </row>
    <row r="51" spans="1:9" x14ac:dyDescent="0.25">
      <c r="A51" s="1">
        <v>44246</v>
      </c>
      <c r="B51">
        <v>10446</v>
      </c>
      <c r="C51" t="s">
        <v>12</v>
      </c>
      <c r="D51">
        <v>18</v>
      </c>
      <c r="E51">
        <v>246.24</v>
      </c>
      <c r="H51">
        <v>18</v>
      </c>
      <c r="I51">
        <v>246.24</v>
      </c>
    </row>
    <row r="52" spans="1:9" x14ac:dyDescent="0.25">
      <c r="A52" s="1">
        <v>44247</v>
      </c>
      <c r="B52">
        <v>10445</v>
      </c>
      <c r="C52" t="s">
        <v>16</v>
      </c>
      <c r="D52">
        <v>17</v>
      </c>
      <c r="E52">
        <v>174.9</v>
      </c>
      <c r="H52">
        <v>17</v>
      </c>
      <c r="I52">
        <v>174.9</v>
      </c>
    </row>
    <row r="53" spans="1:9" x14ac:dyDescent="0.25">
      <c r="A53" s="1">
        <v>44248</v>
      </c>
      <c r="B53">
        <v>10444</v>
      </c>
      <c r="C53" t="s">
        <v>16</v>
      </c>
      <c r="F53">
        <v>19</v>
      </c>
      <c r="G53">
        <v>1031.7</v>
      </c>
      <c r="H53">
        <v>19</v>
      </c>
      <c r="I53">
        <v>1031.7</v>
      </c>
    </row>
    <row r="54" spans="1:9" x14ac:dyDescent="0.25">
      <c r="A54" s="1">
        <v>44251</v>
      </c>
      <c r="B54">
        <v>10423</v>
      </c>
      <c r="C54" t="s">
        <v>12</v>
      </c>
      <c r="D54">
        <v>7</v>
      </c>
      <c r="E54">
        <v>1020</v>
      </c>
      <c r="H54">
        <v>7</v>
      </c>
      <c r="I54">
        <v>1020</v>
      </c>
    </row>
    <row r="55" spans="1:9" x14ac:dyDescent="0.25">
      <c r="A55" s="1">
        <v>44251</v>
      </c>
      <c r="B55">
        <v>10448</v>
      </c>
      <c r="C55" t="s">
        <v>14</v>
      </c>
      <c r="F55">
        <v>17</v>
      </c>
      <c r="G55">
        <v>443.4</v>
      </c>
      <c r="H55">
        <v>17</v>
      </c>
      <c r="I55">
        <v>443.4</v>
      </c>
    </row>
    <row r="56" spans="1:9" x14ac:dyDescent="0.25">
      <c r="A56" s="1">
        <v>44252</v>
      </c>
      <c r="B56">
        <v>10454</v>
      </c>
      <c r="C56" t="s">
        <v>14</v>
      </c>
      <c r="D56">
        <v>19</v>
      </c>
      <c r="E56">
        <v>331.2</v>
      </c>
      <c r="H56">
        <v>19</v>
      </c>
      <c r="I56">
        <v>331.2</v>
      </c>
    </row>
    <row r="57" spans="1:9" x14ac:dyDescent="0.25">
      <c r="A57" s="1">
        <v>44253</v>
      </c>
      <c r="B57">
        <v>10452</v>
      </c>
      <c r="C57" t="s">
        <v>10</v>
      </c>
      <c r="F57">
        <v>16</v>
      </c>
      <c r="G57">
        <v>2018.5</v>
      </c>
      <c r="H57">
        <v>16</v>
      </c>
      <c r="I57">
        <v>2018.5</v>
      </c>
    </row>
    <row r="58" spans="1:9" x14ac:dyDescent="0.25">
      <c r="A58" s="1">
        <v>44253</v>
      </c>
      <c r="B58">
        <v>10453</v>
      </c>
      <c r="C58" t="s">
        <v>11</v>
      </c>
      <c r="F58">
        <v>13</v>
      </c>
      <c r="G58">
        <v>407.7</v>
      </c>
      <c r="H58">
        <v>13</v>
      </c>
      <c r="I58">
        <v>407.7</v>
      </c>
    </row>
    <row r="59" spans="1:9" x14ac:dyDescent="0.25">
      <c r="A59" s="1">
        <v>44254</v>
      </c>
      <c r="B59">
        <v>10449</v>
      </c>
      <c r="C59" t="s">
        <v>16</v>
      </c>
      <c r="F59">
        <v>17</v>
      </c>
      <c r="G59">
        <v>1838.2</v>
      </c>
      <c r="H59">
        <v>17</v>
      </c>
      <c r="I59">
        <v>1838.2</v>
      </c>
    </row>
    <row r="60" spans="1:9" x14ac:dyDescent="0.25">
      <c r="A60" s="1">
        <v>44255</v>
      </c>
      <c r="B60">
        <v>10440</v>
      </c>
      <c r="C60" t="s">
        <v>14</v>
      </c>
      <c r="F60">
        <v>7</v>
      </c>
      <c r="G60">
        <v>4924.13</v>
      </c>
      <c r="H60">
        <v>7</v>
      </c>
      <c r="I60">
        <v>4924.13</v>
      </c>
    </row>
    <row r="61" spans="1:9" x14ac:dyDescent="0.25">
      <c r="A61" s="1">
        <v>44255</v>
      </c>
      <c r="B61">
        <v>10456</v>
      </c>
      <c r="C61" t="s">
        <v>13</v>
      </c>
      <c r="F61">
        <v>14</v>
      </c>
      <c r="G61">
        <v>557.6</v>
      </c>
      <c r="H61">
        <v>14</v>
      </c>
      <c r="I61">
        <v>557.6</v>
      </c>
    </row>
    <row r="62" spans="1:9" x14ac:dyDescent="0.25">
      <c r="A62" s="1">
        <v>44255</v>
      </c>
      <c r="B62">
        <v>10459</v>
      </c>
      <c r="C62" t="s">
        <v>14</v>
      </c>
      <c r="F62">
        <v>11</v>
      </c>
      <c r="G62">
        <v>1659.2</v>
      </c>
      <c r="H62">
        <v>11</v>
      </c>
      <c r="I62">
        <v>1659.2</v>
      </c>
    </row>
    <row r="63" spans="1:9" x14ac:dyDescent="0.25">
      <c r="A63" s="1">
        <v>44258</v>
      </c>
      <c r="B63">
        <v>10427</v>
      </c>
      <c r="C63" t="s">
        <v>14</v>
      </c>
      <c r="F63">
        <v>12</v>
      </c>
      <c r="G63">
        <v>651</v>
      </c>
      <c r="H63">
        <v>12</v>
      </c>
      <c r="I63">
        <v>651</v>
      </c>
    </row>
    <row r="64" spans="1:9" x14ac:dyDescent="0.25">
      <c r="A64" s="1">
        <v>44258</v>
      </c>
      <c r="B64">
        <v>10455</v>
      </c>
      <c r="C64" t="s">
        <v>13</v>
      </c>
      <c r="F64">
        <v>16</v>
      </c>
      <c r="G64">
        <v>2684</v>
      </c>
      <c r="H64">
        <v>16</v>
      </c>
      <c r="I64">
        <v>2684</v>
      </c>
    </row>
    <row r="65" spans="1:9" x14ac:dyDescent="0.25">
      <c r="A65" s="1">
        <v>44258</v>
      </c>
      <c r="B65">
        <v>10457</v>
      </c>
      <c r="C65" t="s">
        <v>7</v>
      </c>
      <c r="F65">
        <v>13</v>
      </c>
      <c r="G65">
        <v>1584</v>
      </c>
      <c r="H65">
        <v>13</v>
      </c>
      <c r="I65">
        <v>1584</v>
      </c>
    </row>
    <row r="66" spans="1:9" x14ac:dyDescent="0.25">
      <c r="A66" s="1">
        <v>44258</v>
      </c>
      <c r="B66">
        <v>10460</v>
      </c>
      <c r="C66" t="s">
        <v>13</v>
      </c>
      <c r="F66">
        <v>13</v>
      </c>
      <c r="G66">
        <v>176.1</v>
      </c>
      <c r="H66">
        <v>13</v>
      </c>
      <c r="I66">
        <v>176.1</v>
      </c>
    </row>
    <row r="67" spans="1:9" x14ac:dyDescent="0.25">
      <c r="A67" s="1">
        <v>44259</v>
      </c>
      <c r="B67">
        <v>10433</v>
      </c>
      <c r="C67" t="s">
        <v>16</v>
      </c>
      <c r="F67">
        <v>10</v>
      </c>
      <c r="G67">
        <v>851.2</v>
      </c>
      <c r="H67">
        <v>10</v>
      </c>
      <c r="I67">
        <v>851.2</v>
      </c>
    </row>
    <row r="68" spans="1:9" x14ac:dyDescent="0.25">
      <c r="A68" s="1">
        <v>44259</v>
      </c>
      <c r="B68">
        <v>10458</v>
      </c>
      <c r="C68" t="s">
        <v>15</v>
      </c>
      <c r="D68">
        <v>12</v>
      </c>
      <c r="E68">
        <v>3891</v>
      </c>
      <c r="H68">
        <v>12</v>
      </c>
      <c r="I68">
        <v>3891</v>
      </c>
    </row>
    <row r="69" spans="1:9" x14ac:dyDescent="0.25">
      <c r="A69" s="1">
        <v>44260</v>
      </c>
      <c r="B69">
        <v>10461</v>
      </c>
      <c r="C69" t="s">
        <v>11</v>
      </c>
      <c r="F69">
        <v>12</v>
      </c>
      <c r="G69">
        <v>1538.7</v>
      </c>
      <c r="H69">
        <v>12</v>
      </c>
      <c r="I69">
        <v>1538.7</v>
      </c>
    </row>
    <row r="70" spans="1:9" x14ac:dyDescent="0.25">
      <c r="A70" s="1">
        <v>44261</v>
      </c>
      <c r="B70">
        <v>10463</v>
      </c>
      <c r="C70" t="s">
        <v>9</v>
      </c>
      <c r="D70">
        <v>9</v>
      </c>
      <c r="E70">
        <v>713.3</v>
      </c>
      <c r="H70">
        <v>9</v>
      </c>
      <c r="I70">
        <v>713.3</v>
      </c>
    </row>
    <row r="71" spans="1:9" x14ac:dyDescent="0.25">
      <c r="A71" s="1">
        <v>44262</v>
      </c>
      <c r="B71">
        <v>10447</v>
      </c>
      <c r="C71" t="s">
        <v>14</v>
      </c>
      <c r="F71">
        <v>9</v>
      </c>
      <c r="G71">
        <v>914.4</v>
      </c>
      <c r="H71">
        <v>9</v>
      </c>
      <c r="I71">
        <v>914.4</v>
      </c>
    </row>
    <row r="72" spans="1:9" x14ac:dyDescent="0.25">
      <c r="A72" s="1">
        <v>44266</v>
      </c>
      <c r="B72">
        <v>10450</v>
      </c>
      <c r="C72" t="s">
        <v>13</v>
      </c>
      <c r="F72">
        <v>12</v>
      </c>
      <c r="G72">
        <v>425.12</v>
      </c>
      <c r="H72">
        <v>12</v>
      </c>
      <c r="I72">
        <v>425.12</v>
      </c>
    </row>
    <row r="73" spans="1:9" x14ac:dyDescent="0.25">
      <c r="A73" s="1">
        <v>44266</v>
      </c>
      <c r="B73">
        <v>10467</v>
      </c>
      <c r="C73" t="s">
        <v>13</v>
      </c>
      <c r="F73">
        <v>14</v>
      </c>
      <c r="G73">
        <v>235.2</v>
      </c>
      <c r="H73">
        <v>14</v>
      </c>
      <c r="I73">
        <v>235.2</v>
      </c>
    </row>
    <row r="74" spans="1:9" x14ac:dyDescent="0.25">
      <c r="A74" s="1">
        <v>44267</v>
      </c>
      <c r="B74">
        <v>10451</v>
      </c>
      <c r="C74" t="s">
        <v>14</v>
      </c>
      <c r="F74">
        <v>8</v>
      </c>
      <c r="G74">
        <v>3849.66</v>
      </c>
      <c r="H74">
        <v>8</v>
      </c>
      <c r="I74">
        <v>3849.66</v>
      </c>
    </row>
    <row r="75" spans="1:9" x14ac:dyDescent="0.25">
      <c r="A75" s="1">
        <v>44267</v>
      </c>
      <c r="B75">
        <v>10468</v>
      </c>
      <c r="C75" t="s">
        <v>16</v>
      </c>
      <c r="D75">
        <v>13</v>
      </c>
      <c r="E75">
        <v>717.6</v>
      </c>
      <c r="H75">
        <v>13</v>
      </c>
      <c r="I75">
        <v>717.6</v>
      </c>
    </row>
    <row r="76" spans="1:9" x14ac:dyDescent="0.25">
      <c r="A76" s="1">
        <v>44268</v>
      </c>
      <c r="B76">
        <v>10466</v>
      </c>
      <c r="C76" t="s">
        <v>14</v>
      </c>
      <c r="F76">
        <v>12</v>
      </c>
      <c r="G76">
        <v>216</v>
      </c>
      <c r="H76">
        <v>12</v>
      </c>
      <c r="I76">
        <v>216</v>
      </c>
    </row>
    <row r="77" spans="1:9" x14ac:dyDescent="0.25">
      <c r="A77" s="1">
        <v>44269</v>
      </c>
      <c r="B77">
        <v>10441</v>
      </c>
      <c r="C77" t="s">
        <v>16</v>
      </c>
      <c r="F77">
        <v>17</v>
      </c>
      <c r="G77">
        <v>1755</v>
      </c>
      <c r="H77">
        <v>17</v>
      </c>
      <c r="I77">
        <v>1755</v>
      </c>
    </row>
    <row r="78" spans="1:9" x14ac:dyDescent="0.25">
      <c r="A78" s="1">
        <v>44269</v>
      </c>
      <c r="B78">
        <v>10464</v>
      </c>
      <c r="C78" t="s">
        <v>14</v>
      </c>
      <c r="F78">
        <v>11</v>
      </c>
      <c r="G78">
        <v>1609.28</v>
      </c>
      <c r="H78">
        <v>11</v>
      </c>
      <c r="I78">
        <v>1609.28</v>
      </c>
    </row>
    <row r="79" spans="1:9" x14ac:dyDescent="0.25">
      <c r="A79" s="1">
        <v>44269</v>
      </c>
      <c r="B79">
        <v>10465</v>
      </c>
      <c r="C79" t="s">
        <v>11</v>
      </c>
      <c r="F79">
        <v>7</v>
      </c>
      <c r="G79">
        <v>2518</v>
      </c>
      <c r="H79">
        <v>7</v>
      </c>
      <c r="I79">
        <v>2518</v>
      </c>
    </row>
    <row r="80" spans="1:9" x14ac:dyDescent="0.25">
      <c r="A80" s="1">
        <v>44269</v>
      </c>
      <c r="B80">
        <v>10469</v>
      </c>
      <c r="C80" t="s">
        <v>11</v>
      </c>
      <c r="F80">
        <v>11</v>
      </c>
      <c r="G80">
        <v>956.67</v>
      </c>
      <c r="H80">
        <v>11</v>
      </c>
      <c r="I80">
        <v>956.67</v>
      </c>
    </row>
    <row r="81" spans="1:9" x14ac:dyDescent="0.25">
      <c r="A81" s="1">
        <v>44269</v>
      </c>
      <c r="B81">
        <v>10470</v>
      </c>
      <c r="C81" t="s">
        <v>14</v>
      </c>
      <c r="F81">
        <v>19</v>
      </c>
      <c r="G81">
        <v>1820.8</v>
      </c>
      <c r="H81">
        <v>19</v>
      </c>
      <c r="I81">
        <v>1820.8</v>
      </c>
    </row>
    <row r="82" spans="1:9" x14ac:dyDescent="0.25">
      <c r="A82" s="1">
        <v>44273</v>
      </c>
      <c r="B82">
        <v>10462</v>
      </c>
      <c r="C82" t="s">
        <v>7</v>
      </c>
      <c r="F82">
        <v>11</v>
      </c>
      <c r="G82">
        <v>156</v>
      </c>
      <c r="H82">
        <v>11</v>
      </c>
      <c r="I82">
        <v>156</v>
      </c>
    </row>
    <row r="83" spans="1:9" x14ac:dyDescent="0.25">
      <c r="A83" s="1">
        <v>44273</v>
      </c>
      <c r="B83">
        <v>10471</v>
      </c>
      <c r="C83" t="s">
        <v>7</v>
      </c>
      <c r="F83">
        <v>13</v>
      </c>
      <c r="G83">
        <v>1328</v>
      </c>
      <c r="H83">
        <v>13</v>
      </c>
      <c r="I83">
        <v>1328</v>
      </c>
    </row>
    <row r="84" spans="1:9" x14ac:dyDescent="0.25">
      <c r="A84" s="1">
        <v>44274</v>
      </c>
      <c r="B84">
        <v>10472</v>
      </c>
      <c r="C84" t="s">
        <v>13</v>
      </c>
      <c r="F84">
        <v>7</v>
      </c>
      <c r="G84">
        <v>1036.8</v>
      </c>
      <c r="H84">
        <v>7</v>
      </c>
      <c r="I84">
        <v>1036.8</v>
      </c>
    </row>
    <row r="85" spans="1:9" x14ac:dyDescent="0.25">
      <c r="A85" s="1">
        <v>44276</v>
      </c>
      <c r="B85">
        <v>10473</v>
      </c>
      <c r="C85" t="s">
        <v>11</v>
      </c>
      <c r="F85">
        <v>9</v>
      </c>
      <c r="G85">
        <v>230.4</v>
      </c>
      <c r="H85">
        <v>9</v>
      </c>
      <c r="I85">
        <v>230.4</v>
      </c>
    </row>
    <row r="86" spans="1:9" x14ac:dyDescent="0.25">
      <c r="A86" s="1">
        <v>44276</v>
      </c>
      <c r="B86">
        <v>10474</v>
      </c>
      <c r="C86" t="s">
        <v>9</v>
      </c>
      <c r="D86">
        <v>7</v>
      </c>
      <c r="E86">
        <v>1249.0999999999999</v>
      </c>
      <c r="H86">
        <v>7</v>
      </c>
      <c r="I86">
        <v>1249.0999999999999</v>
      </c>
    </row>
    <row r="87" spans="1:9" x14ac:dyDescent="0.25">
      <c r="A87" s="1">
        <v>44276</v>
      </c>
      <c r="B87">
        <v>10479</v>
      </c>
      <c r="C87" t="s">
        <v>16</v>
      </c>
      <c r="F87">
        <v>9</v>
      </c>
      <c r="G87">
        <v>10495.6</v>
      </c>
      <c r="H87">
        <v>9</v>
      </c>
      <c r="I87">
        <v>10495.6</v>
      </c>
    </row>
    <row r="88" spans="1:9" x14ac:dyDescent="0.25">
      <c r="A88" s="1">
        <v>44279</v>
      </c>
      <c r="B88">
        <v>10476</v>
      </c>
      <c r="C88" t="s">
        <v>13</v>
      </c>
      <c r="F88">
        <v>11</v>
      </c>
      <c r="G88">
        <v>180.48</v>
      </c>
      <c r="H88">
        <v>11</v>
      </c>
      <c r="I88">
        <v>180.48</v>
      </c>
    </row>
    <row r="89" spans="1:9" x14ac:dyDescent="0.25">
      <c r="A89" s="1">
        <v>44279</v>
      </c>
      <c r="B89">
        <v>10480</v>
      </c>
      <c r="C89" t="s">
        <v>12</v>
      </c>
      <c r="D89">
        <v>14</v>
      </c>
      <c r="E89">
        <v>756</v>
      </c>
      <c r="H89">
        <v>14</v>
      </c>
      <c r="I89">
        <v>756</v>
      </c>
    </row>
    <row r="90" spans="1:9" x14ac:dyDescent="0.25">
      <c r="A90" s="1">
        <v>44280</v>
      </c>
      <c r="B90">
        <v>10477</v>
      </c>
      <c r="C90" t="s">
        <v>9</v>
      </c>
      <c r="D90">
        <v>7</v>
      </c>
      <c r="E90">
        <v>558</v>
      </c>
      <c r="H90">
        <v>7</v>
      </c>
      <c r="I90">
        <v>558</v>
      </c>
    </row>
    <row r="91" spans="1:9" x14ac:dyDescent="0.25">
      <c r="A91" s="1">
        <v>44280</v>
      </c>
      <c r="B91">
        <v>10481</v>
      </c>
      <c r="C91" t="s">
        <v>13</v>
      </c>
      <c r="F91">
        <v>16</v>
      </c>
      <c r="G91">
        <v>1472</v>
      </c>
      <c r="H91">
        <v>16</v>
      </c>
      <c r="I91">
        <v>1472</v>
      </c>
    </row>
    <row r="92" spans="1:9" x14ac:dyDescent="0.25">
      <c r="A92" s="1">
        <v>44281</v>
      </c>
      <c r="B92">
        <v>10478</v>
      </c>
      <c r="C92" t="s">
        <v>7</v>
      </c>
      <c r="F92">
        <v>18</v>
      </c>
      <c r="G92">
        <v>471.2</v>
      </c>
      <c r="H92">
        <v>18</v>
      </c>
      <c r="I92">
        <v>471.2</v>
      </c>
    </row>
    <row r="93" spans="1:9" x14ac:dyDescent="0.25">
      <c r="A93" s="1">
        <v>44283</v>
      </c>
      <c r="B93">
        <v>10487</v>
      </c>
      <c r="C93" t="s">
        <v>7</v>
      </c>
      <c r="F93">
        <v>9</v>
      </c>
      <c r="G93">
        <v>889.7</v>
      </c>
      <c r="H93">
        <v>9</v>
      </c>
      <c r="I93">
        <v>889.7</v>
      </c>
    </row>
    <row r="94" spans="1:9" x14ac:dyDescent="0.25">
      <c r="A94" s="1">
        <v>44286</v>
      </c>
      <c r="B94">
        <v>10485</v>
      </c>
      <c r="C94" t="s">
        <v>14</v>
      </c>
      <c r="F94">
        <v>10</v>
      </c>
      <c r="G94">
        <v>1584</v>
      </c>
      <c r="H94">
        <v>10</v>
      </c>
      <c r="I94">
        <v>1584</v>
      </c>
    </row>
    <row r="95" spans="1:9" x14ac:dyDescent="0.25">
      <c r="A95" s="1">
        <v>44287</v>
      </c>
      <c r="B95">
        <v>10484</v>
      </c>
      <c r="C95" t="s">
        <v>16</v>
      </c>
      <c r="F95">
        <v>7</v>
      </c>
      <c r="G95">
        <v>386.2</v>
      </c>
      <c r="H95">
        <v>7</v>
      </c>
      <c r="I95">
        <v>386.2</v>
      </c>
    </row>
    <row r="96" spans="1:9" x14ac:dyDescent="0.25">
      <c r="A96" s="1">
        <v>44288</v>
      </c>
      <c r="B96">
        <v>10486</v>
      </c>
      <c r="C96" t="s">
        <v>11</v>
      </c>
      <c r="F96">
        <v>12</v>
      </c>
      <c r="G96">
        <v>1272</v>
      </c>
      <c r="H96">
        <v>12</v>
      </c>
      <c r="I96">
        <v>1272</v>
      </c>
    </row>
    <row r="97" spans="1:9" x14ac:dyDescent="0.25">
      <c r="A97" s="1">
        <v>44288</v>
      </c>
      <c r="B97">
        <v>10488</v>
      </c>
      <c r="C97" t="s">
        <v>10</v>
      </c>
      <c r="F97">
        <v>13</v>
      </c>
      <c r="G97">
        <v>1512</v>
      </c>
      <c r="H97">
        <v>13</v>
      </c>
      <c r="I97">
        <v>1512</v>
      </c>
    </row>
    <row r="98" spans="1:9" x14ac:dyDescent="0.25">
      <c r="A98" s="1">
        <v>44289</v>
      </c>
      <c r="B98">
        <v>10490</v>
      </c>
      <c r="C98" t="s">
        <v>15</v>
      </c>
      <c r="D98">
        <v>11</v>
      </c>
      <c r="E98">
        <v>3163.2</v>
      </c>
      <c r="H98">
        <v>11</v>
      </c>
      <c r="I98">
        <v>3163.2</v>
      </c>
    </row>
    <row r="99" spans="1:9" x14ac:dyDescent="0.25">
      <c r="A99" s="1">
        <v>44290</v>
      </c>
      <c r="B99">
        <v>10475</v>
      </c>
      <c r="C99" t="s">
        <v>10</v>
      </c>
      <c r="D99">
        <v>13</v>
      </c>
      <c r="E99">
        <v>1505.18</v>
      </c>
      <c r="H99">
        <v>13</v>
      </c>
      <c r="I99">
        <v>1505.18</v>
      </c>
    </row>
    <row r="100" spans="1:9" x14ac:dyDescent="0.25">
      <c r="A100" s="1">
        <v>44293</v>
      </c>
      <c r="B100">
        <v>10496</v>
      </c>
      <c r="C100" t="s">
        <v>15</v>
      </c>
      <c r="D100">
        <v>14</v>
      </c>
      <c r="E100">
        <v>190</v>
      </c>
      <c r="H100">
        <v>14</v>
      </c>
      <c r="I100">
        <v>190</v>
      </c>
    </row>
    <row r="101" spans="1:9" x14ac:dyDescent="0.25">
      <c r="A101" s="1">
        <v>44293</v>
      </c>
      <c r="B101">
        <v>10497</v>
      </c>
      <c r="C101" t="s">
        <v>15</v>
      </c>
      <c r="D101">
        <v>15</v>
      </c>
      <c r="E101">
        <v>1380.6</v>
      </c>
      <c r="H101">
        <v>15</v>
      </c>
      <c r="I101">
        <v>1380.6</v>
      </c>
    </row>
    <row r="102" spans="1:9" x14ac:dyDescent="0.25">
      <c r="A102" s="1">
        <v>44294</v>
      </c>
      <c r="B102">
        <v>10491</v>
      </c>
      <c r="C102" t="s">
        <v>13</v>
      </c>
      <c r="F102">
        <v>19</v>
      </c>
      <c r="G102">
        <v>259.5</v>
      </c>
      <c r="H102">
        <v>19</v>
      </c>
      <c r="I102">
        <v>259.5</v>
      </c>
    </row>
    <row r="103" spans="1:9" x14ac:dyDescent="0.25">
      <c r="A103" s="1">
        <v>44295</v>
      </c>
      <c r="B103">
        <v>10489</v>
      </c>
      <c r="C103" t="s">
        <v>12</v>
      </c>
      <c r="D103">
        <v>17</v>
      </c>
      <c r="E103">
        <v>439.2</v>
      </c>
      <c r="H103">
        <v>17</v>
      </c>
      <c r="I103">
        <v>439.2</v>
      </c>
    </row>
    <row r="104" spans="1:9" x14ac:dyDescent="0.25">
      <c r="A104" s="1">
        <v>44295</v>
      </c>
      <c r="B104">
        <v>10494</v>
      </c>
      <c r="C104" t="s">
        <v>14</v>
      </c>
      <c r="F104">
        <v>16</v>
      </c>
      <c r="G104">
        <v>912</v>
      </c>
      <c r="H104">
        <v>16</v>
      </c>
      <c r="I104">
        <v>912</v>
      </c>
    </row>
    <row r="105" spans="1:9" x14ac:dyDescent="0.25">
      <c r="A105" s="1">
        <v>44296</v>
      </c>
      <c r="B105">
        <v>10482</v>
      </c>
      <c r="C105" t="s">
        <v>11</v>
      </c>
      <c r="F105">
        <v>13</v>
      </c>
      <c r="G105">
        <v>147</v>
      </c>
      <c r="H105">
        <v>13</v>
      </c>
      <c r="I105">
        <v>147</v>
      </c>
    </row>
    <row r="106" spans="1:9" x14ac:dyDescent="0.25">
      <c r="A106" s="1">
        <v>44296</v>
      </c>
      <c r="B106">
        <v>10493</v>
      </c>
      <c r="C106" t="s">
        <v>14</v>
      </c>
      <c r="F106">
        <v>18</v>
      </c>
      <c r="G106">
        <v>608.4</v>
      </c>
      <c r="H106">
        <v>18</v>
      </c>
      <c r="I106">
        <v>608.4</v>
      </c>
    </row>
    <row r="107" spans="1:9" x14ac:dyDescent="0.25">
      <c r="A107" s="1">
        <v>44297</v>
      </c>
      <c r="B107">
        <v>10492</v>
      </c>
      <c r="C107" t="s">
        <v>16</v>
      </c>
      <c r="D107">
        <v>10</v>
      </c>
      <c r="E107">
        <v>851.2</v>
      </c>
      <c r="H107">
        <v>10</v>
      </c>
      <c r="I107">
        <v>851.2</v>
      </c>
    </row>
    <row r="108" spans="1:9" x14ac:dyDescent="0.25">
      <c r="A108" s="1">
        <v>44297</v>
      </c>
      <c r="B108">
        <v>10495</v>
      </c>
      <c r="C108" t="s">
        <v>16</v>
      </c>
      <c r="F108">
        <v>19</v>
      </c>
      <c r="G108">
        <v>278</v>
      </c>
      <c r="H108">
        <v>19</v>
      </c>
      <c r="I108">
        <v>278</v>
      </c>
    </row>
    <row r="109" spans="1:9" x14ac:dyDescent="0.25">
      <c r="A109" s="1">
        <v>44297</v>
      </c>
      <c r="B109">
        <v>10498</v>
      </c>
      <c r="C109" t="s">
        <v>13</v>
      </c>
      <c r="F109">
        <v>12</v>
      </c>
      <c r="G109">
        <v>575</v>
      </c>
      <c r="H109">
        <v>12</v>
      </c>
      <c r="I109">
        <v>575</v>
      </c>
    </row>
    <row r="110" spans="1:9" x14ac:dyDescent="0.25">
      <c r="A110" s="1">
        <v>44302</v>
      </c>
      <c r="B110">
        <v>10499</v>
      </c>
      <c r="C110" t="s">
        <v>14</v>
      </c>
      <c r="F110">
        <v>7</v>
      </c>
      <c r="G110">
        <v>1412</v>
      </c>
      <c r="H110">
        <v>7</v>
      </c>
      <c r="I110">
        <v>1412</v>
      </c>
    </row>
    <row r="111" spans="1:9" x14ac:dyDescent="0.25">
      <c r="A111" s="1">
        <v>44302</v>
      </c>
      <c r="B111">
        <v>10501</v>
      </c>
      <c r="C111" t="s">
        <v>10</v>
      </c>
      <c r="D111">
        <v>19</v>
      </c>
      <c r="E111">
        <v>149</v>
      </c>
      <c r="H111">
        <v>19</v>
      </c>
      <c r="I111">
        <v>149</v>
      </c>
    </row>
    <row r="112" spans="1:9" x14ac:dyDescent="0.25">
      <c r="A112" s="1">
        <v>44302</v>
      </c>
      <c r="B112">
        <v>10503</v>
      </c>
      <c r="C112" t="s">
        <v>12</v>
      </c>
      <c r="D112">
        <v>9</v>
      </c>
      <c r="E112">
        <v>2048.5</v>
      </c>
      <c r="H112">
        <v>9</v>
      </c>
      <c r="I112">
        <v>2048.5</v>
      </c>
    </row>
    <row r="113" spans="1:9" x14ac:dyDescent="0.25">
      <c r="A113" s="1">
        <v>44303</v>
      </c>
      <c r="B113">
        <v>10500</v>
      </c>
      <c r="C113" t="s">
        <v>12</v>
      </c>
      <c r="D113">
        <v>14</v>
      </c>
      <c r="E113">
        <v>523.26</v>
      </c>
      <c r="H113">
        <v>14</v>
      </c>
      <c r="I113">
        <v>523.26</v>
      </c>
    </row>
    <row r="114" spans="1:9" x14ac:dyDescent="0.25">
      <c r="A114" s="1">
        <v>44304</v>
      </c>
      <c r="B114">
        <v>10504</v>
      </c>
      <c r="C114" t="s">
        <v>14</v>
      </c>
      <c r="F114">
        <v>15</v>
      </c>
      <c r="G114">
        <v>1388.5</v>
      </c>
      <c r="H114">
        <v>15</v>
      </c>
      <c r="I114">
        <v>1388.5</v>
      </c>
    </row>
    <row r="115" spans="1:9" x14ac:dyDescent="0.25">
      <c r="A115" s="1">
        <v>44307</v>
      </c>
      <c r="B115">
        <v>10505</v>
      </c>
      <c r="C115" t="s">
        <v>16</v>
      </c>
      <c r="F115">
        <v>8</v>
      </c>
      <c r="G115">
        <v>147.9</v>
      </c>
      <c r="H115">
        <v>8</v>
      </c>
      <c r="I115">
        <v>147.9</v>
      </c>
    </row>
    <row r="116" spans="1:9" x14ac:dyDescent="0.25">
      <c r="A116" s="1">
        <v>44307</v>
      </c>
      <c r="B116">
        <v>10511</v>
      </c>
      <c r="C116" t="s">
        <v>14</v>
      </c>
      <c r="F116">
        <v>15</v>
      </c>
      <c r="G116">
        <v>2550</v>
      </c>
      <c r="H116">
        <v>15</v>
      </c>
      <c r="I116">
        <v>2550</v>
      </c>
    </row>
    <row r="117" spans="1:9" x14ac:dyDescent="0.25">
      <c r="A117" s="1">
        <v>44308</v>
      </c>
      <c r="B117">
        <v>10507</v>
      </c>
      <c r="C117" t="s">
        <v>15</v>
      </c>
      <c r="D117">
        <v>13</v>
      </c>
      <c r="E117">
        <v>749.06</v>
      </c>
      <c r="H117">
        <v>13</v>
      </c>
      <c r="I117">
        <v>749.06</v>
      </c>
    </row>
    <row r="118" spans="1:9" x14ac:dyDescent="0.25">
      <c r="A118" s="1">
        <v>44310</v>
      </c>
      <c r="B118">
        <v>10512</v>
      </c>
      <c r="C118" t="s">
        <v>15</v>
      </c>
      <c r="D118">
        <v>10</v>
      </c>
      <c r="E118">
        <v>525.29999999999995</v>
      </c>
      <c r="H118">
        <v>10</v>
      </c>
      <c r="I118">
        <v>525.29999999999995</v>
      </c>
    </row>
    <row r="119" spans="1:9" x14ac:dyDescent="0.25">
      <c r="A119" s="1">
        <v>44311</v>
      </c>
      <c r="B119">
        <v>10483</v>
      </c>
      <c r="C119" t="s">
        <v>15</v>
      </c>
      <c r="D119">
        <v>7</v>
      </c>
      <c r="E119">
        <v>668.8</v>
      </c>
      <c r="H119">
        <v>7</v>
      </c>
      <c r="I119">
        <v>668.8</v>
      </c>
    </row>
    <row r="120" spans="1:9" x14ac:dyDescent="0.25">
      <c r="A120" s="1">
        <v>44314</v>
      </c>
      <c r="B120">
        <v>10510</v>
      </c>
      <c r="C120" t="s">
        <v>12</v>
      </c>
      <c r="D120">
        <v>7</v>
      </c>
      <c r="E120">
        <v>4707.54</v>
      </c>
      <c r="H120">
        <v>7</v>
      </c>
      <c r="I120">
        <v>4707.54</v>
      </c>
    </row>
    <row r="121" spans="1:9" x14ac:dyDescent="0.25">
      <c r="A121" s="1">
        <v>44314</v>
      </c>
      <c r="B121">
        <v>10513</v>
      </c>
      <c r="C121" t="s">
        <v>15</v>
      </c>
      <c r="D121">
        <v>7</v>
      </c>
      <c r="E121">
        <v>1942</v>
      </c>
      <c r="H121">
        <v>7</v>
      </c>
      <c r="I121">
        <v>1942</v>
      </c>
    </row>
    <row r="122" spans="1:9" x14ac:dyDescent="0.25">
      <c r="A122" s="1">
        <v>44315</v>
      </c>
      <c r="B122">
        <v>10502</v>
      </c>
      <c r="C122" t="s">
        <v>7</v>
      </c>
      <c r="F122">
        <v>17</v>
      </c>
      <c r="G122">
        <v>816.3</v>
      </c>
      <c r="H122">
        <v>17</v>
      </c>
      <c r="I122">
        <v>816.3</v>
      </c>
    </row>
    <row r="123" spans="1:9" x14ac:dyDescent="0.25">
      <c r="A123" s="1">
        <v>44315</v>
      </c>
      <c r="B123">
        <v>10509</v>
      </c>
      <c r="C123" t="s">
        <v>14</v>
      </c>
      <c r="F123">
        <v>19</v>
      </c>
      <c r="G123">
        <v>136.80000000000001</v>
      </c>
      <c r="H123">
        <v>19</v>
      </c>
      <c r="I123">
        <v>136.80000000000001</v>
      </c>
    </row>
    <row r="124" spans="1:9" x14ac:dyDescent="0.25">
      <c r="A124" s="1">
        <v>44315</v>
      </c>
      <c r="B124">
        <v>10517</v>
      </c>
      <c r="C124" t="s">
        <v>16</v>
      </c>
      <c r="F124">
        <v>12</v>
      </c>
      <c r="G124">
        <v>352</v>
      </c>
      <c r="H124">
        <v>12</v>
      </c>
      <c r="I124">
        <v>352</v>
      </c>
    </row>
    <row r="125" spans="1:9" x14ac:dyDescent="0.25">
      <c r="A125" s="1">
        <v>44317</v>
      </c>
      <c r="B125">
        <v>10516</v>
      </c>
      <c r="C125" t="s">
        <v>7</v>
      </c>
      <c r="F125">
        <v>14</v>
      </c>
      <c r="G125">
        <v>2381.0500000000002</v>
      </c>
      <c r="H125">
        <v>14</v>
      </c>
      <c r="I125">
        <v>2381.0500000000002</v>
      </c>
    </row>
    <row r="126" spans="1:9" x14ac:dyDescent="0.25">
      <c r="A126" s="1">
        <v>44317</v>
      </c>
      <c r="B126">
        <v>10519</v>
      </c>
      <c r="C126" t="s">
        <v>12</v>
      </c>
      <c r="D126">
        <v>13</v>
      </c>
      <c r="E126">
        <v>2314.1999999999998</v>
      </c>
      <c r="H126">
        <v>13</v>
      </c>
      <c r="I126">
        <v>2314.1999999999998</v>
      </c>
    </row>
    <row r="127" spans="1:9" x14ac:dyDescent="0.25">
      <c r="A127" s="1">
        <v>44317</v>
      </c>
      <c r="B127">
        <v>10520</v>
      </c>
      <c r="C127" t="s">
        <v>15</v>
      </c>
      <c r="D127">
        <v>13</v>
      </c>
      <c r="E127">
        <v>200</v>
      </c>
      <c r="H127">
        <v>13</v>
      </c>
      <c r="I127">
        <v>200</v>
      </c>
    </row>
    <row r="128" spans="1:9" x14ac:dyDescent="0.25">
      <c r="A128" s="1">
        <v>44318</v>
      </c>
      <c r="B128">
        <v>10506</v>
      </c>
      <c r="C128" t="s">
        <v>10</v>
      </c>
      <c r="D128">
        <v>15</v>
      </c>
      <c r="E128">
        <v>415.8</v>
      </c>
      <c r="H128">
        <v>15</v>
      </c>
      <c r="I128">
        <v>415.8</v>
      </c>
    </row>
    <row r="129" spans="1:9" x14ac:dyDescent="0.25">
      <c r="A129" s="1">
        <v>44318</v>
      </c>
      <c r="B129">
        <v>10521</v>
      </c>
      <c r="C129" t="s">
        <v>13</v>
      </c>
      <c r="F129">
        <v>10</v>
      </c>
      <c r="G129">
        <v>225.5</v>
      </c>
      <c r="H129">
        <v>10</v>
      </c>
      <c r="I129">
        <v>225.5</v>
      </c>
    </row>
    <row r="130" spans="1:9" x14ac:dyDescent="0.25">
      <c r="A130" s="1">
        <v>44321</v>
      </c>
      <c r="B130">
        <v>10518</v>
      </c>
      <c r="C130" t="s">
        <v>14</v>
      </c>
      <c r="F130">
        <v>10</v>
      </c>
      <c r="G130">
        <v>4150.05</v>
      </c>
      <c r="H130">
        <v>10</v>
      </c>
      <c r="I130">
        <v>4150.05</v>
      </c>
    </row>
    <row r="131" spans="1:9" x14ac:dyDescent="0.25">
      <c r="A131" s="1">
        <v>44322</v>
      </c>
      <c r="B131">
        <v>10522</v>
      </c>
      <c r="C131" t="s">
        <v>14</v>
      </c>
      <c r="D131">
        <v>8</v>
      </c>
      <c r="E131">
        <v>2318.2399999999998</v>
      </c>
      <c r="H131">
        <v>8</v>
      </c>
      <c r="I131">
        <v>2318.2399999999998</v>
      </c>
    </row>
    <row r="132" spans="1:9" x14ac:dyDescent="0.25">
      <c r="A132" s="1">
        <v>44323</v>
      </c>
      <c r="B132">
        <v>10524</v>
      </c>
      <c r="C132" t="s">
        <v>11</v>
      </c>
      <c r="F132">
        <v>12</v>
      </c>
      <c r="G132">
        <v>3192.65</v>
      </c>
      <c r="H132">
        <v>12</v>
      </c>
      <c r="I132">
        <v>3192.65</v>
      </c>
    </row>
    <row r="133" spans="1:9" x14ac:dyDescent="0.25">
      <c r="A133" s="1">
        <v>44323</v>
      </c>
      <c r="B133">
        <v>10527</v>
      </c>
      <c r="C133" t="s">
        <v>15</v>
      </c>
      <c r="D133">
        <v>14</v>
      </c>
      <c r="E133">
        <v>1503</v>
      </c>
      <c r="H133">
        <v>14</v>
      </c>
      <c r="I133">
        <v>1503</v>
      </c>
    </row>
    <row r="134" spans="1:9" x14ac:dyDescent="0.25">
      <c r="A134" s="1">
        <v>44325</v>
      </c>
      <c r="B134">
        <v>10528</v>
      </c>
      <c r="C134" t="s">
        <v>12</v>
      </c>
      <c r="D134">
        <v>16</v>
      </c>
      <c r="E134">
        <v>392.2</v>
      </c>
      <c r="H134">
        <v>16</v>
      </c>
      <c r="I134">
        <v>392.2</v>
      </c>
    </row>
    <row r="135" spans="1:9" x14ac:dyDescent="0.25">
      <c r="A135" s="1">
        <v>44325</v>
      </c>
      <c r="B135">
        <v>10529</v>
      </c>
      <c r="C135" t="s">
        <v>9</v>
      </c>
      <c r="D135">
        <v>15</v>
      </c>
      <c r="E135">
        <v>946</v>
      </c>
      <c r="H135">
        <v>15</v>
      </c>
      <c r="I135">
        <v>946</v>
      </c>
    </row>
    <row r="136" spans="1:9" x14ac:dyDescent="0.25">
      <c r="A136" s="1">
        <v>44328</v>
      </c>
      <c r="B136">
        <v>10530</v>
      </c>
      <c r="C136" t="s">
        <v>16</v>
      </c>
      <c r="D136">
        <v>16</v>
      </c>
      <c r="E136">
        <v>4180</v>
      </c>
      <c r="H136">
        <v>16</v>
      </c>
      <c r="I136">
        <v>4180</v>
      </c>
    </row>
    <row r="137" spans="1:9" x14ac:dyDescent="0.25">
      <c r="A137" s="1">
        <v>44328</v>
      </c>
      <c r="B137">
        <v>10532</v>
      </c>
      <c r="C137" t="s">
        <v>15</v>
      </c>
      <c r="D137">
        <v>16</v>
      </c>
      <c r="E137">
        <v>796.35</v>
      </c>
      <c r="H137">
        <v>16</v>
      </c>
      <c r="I137">
        <v>796.35</v>
      </c>
    </row>
    <row r="138" spans="1:9" x14ac:dyDescent="0.25">
      <c r="A138" s="1">
        <v>44329</v>
      </c>
      <c r="B138">
        <v>10508</v>
      </c>
      <c r="C138" t="s">
        <v>11</v>
      </c>
      <c r="F138">
        <v>14</v>
      </c>
      <c r="G138">
        <v>240</v>
      </c>
      <c r="H138">
        <v>14</v>
      </c>
      <c r="I138">
        <v>240</v>
      </c>
    </row>
    <row r="139" spans="1:9" x14ac:dyDescent="0.25">
      <c r="A139" s="1">
        <v>44330</v>
      </c>
      <c r="B139">
        <v>10534</v>
      </c>
      <c r="C139" t="s">
        <v>10</v>
      </c>
      <c r="F139">
        <v>11</v>
      </c>
      <c r="G139">
        <v>465.7</v>
      </c>
      <c r="H139">
        <v>11</v>
      </c>
      <c r="I139">
        <v>465.7</v>
      </c>
    </row>
    <row r="140" spans="1:9" x14ac:dyDescent="0.25">
      <c r="A140" s="1">
        <v>44331</v>
      </c>
      <c r="B140">
        <v>10526</v>
      </c>
      <c r="C140" t="s">
        <v>14</v>
      </c>
      <c r="F140">
        <v>8</v>
      </c>
      <c r="G140">
        <v>1151.4000000000001</v>
      </c>
      <c r="H140">
        <v>8</v>
      </c>
      <c r="I140">
        <v>1151.4000000000001</v>
      </c>
    </row>
    <row r="141" spans="1:9" x14ac:dyDescent="0.25">
      <c r="A141" s="1">
        <v>44332</v>
      </c>
      <c r="B141">
        <v>10514</v>
      </c>
      <c r="C141" t="s">
        <v>16</v>
      </c>
      <c r="F141">
        <v>19</v>
      </c>
      <c r="G141">
        <v>8623.4500000000007</v>
      </c>
      <c r="H141">
        <v>19</v>
      </c>
      <c r="I141">
        <v>8623.4500000000007</v>
      </c>
    </row>
    <row r="142" spans="1:9" x14ac:dyDescent="0.25">
      <c r="A142" s="1">
        <v>44332</v>
      </c>
      <c r="B142">
        <v>10538</v>
      </c>
      <c r="C142" t="s">
        <v>10</v>
      </c>
      <c r="D142">
        <v>17</v>
      </c>
      <c r="E142">
        <v>139.80000000000001</v>
      </c>
      <c r="H142">
        <v>17</v>
      </c>
      <c r="I142">
        <v>139.80000000000001</v>
      </c>
    </row>
    <row r="143" spans="1:9" x14ac:dyDescent="0.25">
      <c r="A143" s="1">
        <v>44335</v>
      </c>
      <c r="B143">
        <v>10531</v>
      </c>
      <c r="C143" t="s">
        <v>15</v>
      </c>
      <c r="D143">
        <v>10</v>
      </c>
      <c r="E143">
        <v>110</v>
      </c>
      <c r="H143">
        <v>10</v>
      </c>
      <c r="I143">
        <v>110</v>
      </c>
    </row>
    <row r="144" spans="1:9" x14ac:dyDescent="0.25">
      <c r="A144" s="1">
        <v>44335</v>
      </c>
      <c r="B144">
        <v>10537</v>
      </c>
      <c r="C144" t="s">
        <v>11</v>
      </c>
      <c r="F144">
        <v>9</v>
      </c>
      <c r="G144">
        <v>1823.8</v>
      </c>
      <c r="H144">
        <v>9</v>
      </c>
      <c r="I144">
        <v>1823.8</v>
      </c>
    </row>
    <row r="145" spans="1:9" x14ac:dyDescent="0.25">
      <c r="A145" s="1">
        <v>44337</v>
      </c>
      <c r="B145">
        <v>10535</v>
      </c>
      <c r="C145" t="s">
        <v>14</v>
      </c>
      <c r="F145">
        <v>12</v>
      </c>
      <c r="G145">
        <v>1940.85</v>
      </c>
      <c r="H145">
        <v>12</v>
      </c>
      <c r="I145">
        <v>1940.85</v>
      </c>
    </row>
    <row r="146" spans="1:9" x14ac:dyDescent="0.25">
      <c r="A146" s="1">
        <v>44338</v>
      </c>
      <c r="B146">
        <v>10533</v>
      </c>
      <c r="C146" t="s">
        <v>13</v>
      </c>
      <c r="F146">
        <v>19</v>
      </c>
      <c r="G146">
        <v>2222.1999999999998</v>
      </c>
      <c r="H146">
        <v>19</v>
      </c>
      <c r="I146">
        <v>2222.1999999999998</v>
      </c>
    </row>
    <row r="147" spans="1:9" x14ac:dyDescent="0.25">
      <c r="A147" s="1">
        <v>44339</v>
      </c>
      <c r="B147">
        <v>10515</v>
      </c>
      <c r="C147" t="s">
        <v>7</v>
      </c>
      <c r="F147">
        <v>7</v>
      </c>
      <c r="G147">
        <v>9921.2999999999993</v>
      </c>
      <c r="H147">
        <v>7</v>
      </c>
      <c r="I147">
        <v>9921.2999999999993</v>
      </c>
    </row>
    <row r="148" spans="1:9" x14ac:dyDescent="0.25">
      <c r="A148" s="1">
        <v>44339</v>
      </c>
      <c r="B148">
        <v>10525</v>
      </c>
      <c r="C148" t="s">
        <v>11</v>
      </c>
      <c r="F148">
        <v>11</v>
      </c>
      <c r="G148">
        <v>818.4</v>
      </c>
      <c r="H148">
        <v>11</v>
      </c>
      <c r="I148">
        <v>818.4</v>
      </c>
    </row>
    <row r="149" spans="1:9" x14ac:dyDescent="0.25">
      <c r="A149" s="1">
        <v>44339</v>
      </c>
      <c r="B149">
        <v>10539</v>
      </c>
      <c r="C149" t="s">
        <v>12</v>
      </c>
      <c r="D149">
        <v>12</v>
      </c>
      <c r="E149">
        <v>355.5</v>
      </c>
      <c r="H149">
        <v>12</v>
      </c>
      <c r="I149">
        <v>355.5</v>
      </c>
    </row>
    <row r="150" spans="1:9" x14ac:dyDescent="0.25">
      <c r="A150" s="1">
        <v>44339</v>
      </c>
      <c r="B150">
        <v>10543</v>
      </c>
      <c r="C150" t="s">
        <v>13</v>
      </c>
      <c r="F150">
        <v>13</v>
      </c>
      <c r="G150">
        <v>1504.5</v>
      </c>
      <c r="H150">
        <v>13</v>
      </c>
      <c r="I150">
        <v>1504.5</v>
      </c>
    </row>
    <row r="151" spans="1:9" x14ac:dyDescent="0.25">
      <c r="A151" s="1">
        <v>44342</v>
      </c>
      <c r="B151">
        <v>10542</v>
      </c>
      <c r="C151" t="s">
        <v>11</v>
      </c>
      <c r="F151">
        <v>10</v>
      </c>
      <c r="G151">
        <v>469.11</v>
      </c>
      <c r="H151">
        <v>10</v>
      </c>
      <c r="I151">
        <v>469.11</v>
      </c>
    </row>
    <row r="152" spans="1:9" x14ac:dyDescent="0.25">
      <c r="A152" s="1">
        <v>44343</v>
      </c>
      <c r="B152">
        <v>10546</v>
      </c>
      <c r="C152" t="s">
        <v>11</v>
      </c>
      <c r="F152">
        <v>13</v>
      </c>
      <c r="G152">
        <v>2812</v>
      </c>
      <c r="H152">
        <v>13</v>
      </c>
      <c r="I152">
        <v>2812</v>
      </c>
    </row>
    <row r="153" spans="1:9" x14ac:dyDescent="0.25">
      <c r="A153" s="1">
        <v>44345</v>
      </c>
      <c r="B153">
        <v>10541</v>
      </c>
      <c r="C153" t="s">
        <v>7</v>
      </c>
      <c r="F153">
        <v>8</v>
      </c>
      <c r="G153">
        <v>1946.52</v>
      </c>
      <c r="H153">
        <v>8</v>
      </c>
      <c r="I153">
        <v>1946.52</v>
      </c>
    </row>
    <row r="154" spans="1:9" x14ac:dyDescent="0.25">
      <c r="A154" s="1">
        <v>44346</v>
      </c>
      <c r="B154">
        <v>10523</v>
      </c>
      <c r="C154" t="s">
        <v>15</v>
      </c>
      <c r="D154">
        <v>16</v>
      </c>
      <c r="E154">
        <v>2444.31</v>
      </c>
      <c r="H154">
        <v>16</v>
      </c>
      <c r="I154">
        <v>2444.31</v>
      </c>
    </row>
    <row r="155" spans="1:9" x14ac:dyDescent="0.25">
      <c r="A155" s="1">
        <v>44346</v>
      </c>
      <c r="B155">
        <v>10544</v>
      </c>
      <c r="C155" t="s">
        <v>14</v>
      </c>
      <c r="F155">
        <v>11</v>
      </c>
      <c r="G155">
        <v>417.2</v>
      </c>
      <c r="H155">
        <v>11</v>
      </c>
      <c r="I155">
        <v>417.2</v>
      </c>
    </row>
    <row r="156" spans="1:9" x14ac:dyDescent="0.25">
      <c r="A156" s="1">
        <v>44346</v>
      </c>
      <c r="B156">
        <v>10549</v>
      </c>
      <c r="C156" t="s">
        <v>9</v>
      </c>
      <c r="D156">
        <v>17</v>
      </c>
      <c r="E156">
        <v>3554.27</v>
      </c>
      <c r="H156">
        <v>17</v>
      </c>
      <c r="I156">
        <v>3554.27</v>
      </c>
    </row>
    <row r="157" spans="1:9" x14ac:dyDescent="0.25">
      <c r="A157" s="1">
        <v>44349</v>
      </c>
      <c r="B157">
        <v>10547</v>
      </c>
      <c r="C157" t="s">
        <v>16</v>
      </c>
      <c r="F157">
        <v>16</v>
      </c>
      <c r="G157">
        <v>1792.8</v>
      </c>
      <c r="H157">
        <v>16</v>
      </c>
      <c r="I157">
        <v>1792.8</v>
      </c>
    </row>
    <row r="158" spans="1:9" x14ac:dyDescent="0.25">
      <c r="A158" s="1">
        <v>44349</v>
      </c>
      <c r="B158">
        <v>10548</v>
      </c>
      <c r="C158" t="s">
        <v>16</v>
      </c>
      <c r="F158">
        <v>15</v>
      </c>
      <c r="G158">
        <v>240.1</v>
      </c>
      <c r="H158">
        <v>15</v>
      </c>
      <c r="I158">
        <v>240.1</v>
      </c>
    </row>
    <row r="159" spans="1:9" x14ac:dyDescent="0.25">
      <c r="A159" s="1">
        <v>44350</v>
      </c>
      <c r="B159">
        <v>10553</v>
      </c>
      <c r="C159" t="s">
        <v>7</v>
      </c>
      <c r="F159">
        <v>16</v>
      </c>
      <c r="G159">
        <v>1546.3</v>
      </c>
      <c r="H159">
        <v>16</v>
      </c>
      <c r="I159">
        <v>1546.3</v>
      </c>
    </row>
    <row r="160" spans="1:9" x14ac:dyDescent="0.25">
      <c r="A160" s="1">
        <v>44351</v>
      </c>
      <c r="B160">
        <v>10555</v>
      </c>
      <c r="C160" t="s">
        <v>12</v>
      </c>
      <c r="D160">
        <v>18</v>
      </c>
      <c r="E160">
        <v>2944.4</v>
      </c>
      <c r="H160">
        <v>18</v>
      </c>
      <c r="I160">
        <v>2944.4</v>
      </c>
    </row>
    <row r="161" spans="1:9" x14ac:dyDescent="0.25">
      <c r="A161" s="1">
        <v>44352</v>
      </c>
      <c r="B161">
        <v>10552</v>
      </c>
      <c r="C161" t="s">
        <v>7</v>
      </c>
      <c r="F161">
        <v>14</v>
      </c>
      <c r="G161">
        <v>880.5</v>
      </c>
      <c r="H161">
        <v>14</v>
      </c>
      <c r="I161">
        <v>880.5</v>
      </c>
    </row>
    <row r="162" spans="1:9" x14ac:dyDescent="0.25">
      <c r="A162" s="1">
        <v>44352</v>
      </c>
      <c r="B162">
        <v>10554</v>
      </c>
      <c r="C162" t="s">
        <v>14</v>
      </c>
      <c r="F162">
        <v>8</v>
      </c>
      <c r="G162">
        <v>1728.52</v>
      </c>
      <c r="H162">
        <v>8</v>
      </c>
      <c r="I162">
        <v>1728.52</v>
      </c>
    </row>
    <row r="163" spans="1:9" x14ac:dyDescent="0.25">
      <c r="A163" s="1">
        <v>44353</v>
      </c>
      <c r="B163">
        <v>10536</v>
      </c>
      <c r="C163" t="s">
        <v>16</v>
      </c>
      <c r="D163">
        <v>8</v>
      </c>
      <c r="E163">
        <v>1645</v>
      </c>
      <c r="H163">
        <v>8</v>
      </c>
      <c r="I163">
        <v>1645</v>
      </c>
    </row>
    <row r="164" spans="1:9" x14ac:dyDescent="0.25">
      <c r="A164" s="1">
        <v>44353</v>
      </c>
      <c r="B164">
        <v>10550</v>
      </c>
      <c r="C164" t="s">
        <v>15</v>
      </c>
      <c r="D164">
        <v>13</v>
      </c>
      <c r="E164">
        <v>683.3</v>
      </c>
      <c r="H164">
        <v>13</v>
      </c>
      <c r="I164">
        <v>683.3</v>
      </c>
    </row>
    <row r="165" spans="1:9" x14ac:dyDescent="0.25">
      <c r="A165" s="1">
        <v>44353</v>
      </c>
      <c r="B165">
        <v>10551</v>
      </c>
      <c r="C165" t="s">
        <v>14</v>
      </c>
      <c r="F165">
        <v>10</v>
      </c>
      <c r="G165">
        <v>1677.3</v>
      </c>
      <c r="H165">
        <v>10</v>
      </c>
      <c r="I165">
        <v>1677.3</v>
      </c>
    </row>
    <row r="166" spans="1:9" x14ac:dyDescent="0.25">
      <c r="A166" s="1">
        <v>44353</v>
      </c>
      <c r="B166">
        <v>10557</v>
      </c>
      <c r="C166" t="s">
        <v>10</v>
      </c>
      <c r="D166">
        <v>10</v>
      </c>
      <c r="E166">
        <v>1152.5</v>
      </c>
      <c r="H166">
        <v>10</v>
      </c>
      <c r="I166">
        <v>1152.5</v>
      </c>
    </row>
    <row r="167" spans="1:9" x14ac:dyDescent="0.25">
      <c r="A167" s="1">
        <v>44356</v>
      </c>
      <c r="B167">
        <v>10560</v>
      </c>
      <c r="C167" t="s">
        <v>13</v>
      </c>
      <c r="F167">
        <v>8</v>
      </c>
      <c r="G167">
        <v>1072.42</v>
      </c>
      <c r="H167">
        <v>8</v>
      </c>
      <c r="I167">
        <v>1072.42</v>
      </c>
    </row>
    <row r="168" spans="1:9" x14ac:dyDescent="0.25">
      <c r="A168" s="1">
        <v>44356</v>
      </c>
      <c r="B168">
        <v>10561</v>
      </c>
      <c r="C168" t="s">
        <v>7</v>
      </c>
      <c r="F168">
        <v>15</v>
      </c>
      <c r="G168">
        <v>2844.5</v>
      </c>
      <c r="H168">
        <v>15</v>
      </c>
      <c r="I168">
        <v>2844.5</v>
      </c>
    </row>
    <row r="169" spans="1:9" x14ac:dyDescent="0.25">
      <c r="A169" s="1">
        <v>44357</v>
      </c>
      <c r="B169">
        <v>10558</v>
      </c>
      <c r="C169" t="s">
        <v>11</v>
      </c>
      <c r="F169">
        <v>17</v>
      </c>
      <c r="G169">
        <v>2142.9</v>
      </c>
      <c r="H169">
        <v>17</v>
      </c>
      <c r="I169">
        <v>2142.9</v>
      </c>
    </row>
    <row r="170" spans="1:9" x14ac:dyDescent="0.25">
      <c r="A170" s="1">
        <v>44359</v>
      </c>
      <c r="B170">
        <v>10562</v>
      </c>
      <c r="C170" t="s">
        <v>11</v>
      </c>
      <c r="F170">
        <v>11</v>
      </c>
      <c r="G170">
        <v>488.7</v>
      </c>
      <c r="H170">
        <v>11</v>
      </c>
      <c r="I170">
        <v>488.7</v>
      </c>
    </row>
    <row r="171" spans="1:9" x14ac:dyDescent="0.25">
      <c r="A171" s="1">
        <v>44360</v>
      </c>
      <c r="B171">
        <v>10540</v>
      </c>
      <c r="C171" t="s">
        <v>16</v>
      </c>
      <c r="F171">
        <v>17</v>
      </c>
      <c r="G171">
        <v>10191.700000000001</v>
      </c>
      <c r="H171">
        <v>17</v>
      </c>
      <c r="I171">
        <v>10191.700000000001</v>
      </c>
    </row>
    <row r="172" spans="1:9" x14ac:dyDescent="0.25">
      <c r="A172" s="1">
        <v>44360</v>
      </c>
      <c r="B172">
        <v>10556</v>
      </c>
      <c r="C172" t="s">
        <v>7</v>
      </c>
      <c r="F172">
        <v>11</v>
      </c>
      <c r="G172">
        <v>835.2</v>
      </c>
      <c r="H172">
        <v>11</v>
      </c>
      <c r="I172">
        <v>835.2</v>
      </c>
    </row>
    <row r="173" spans="1:9" x14ac:dyDescent="0.25">
      <c r="A173" s="1">
        <v>44360</v>
      </c>
      <c r="B173">
        <v>10559</v>
      </c>
      <c r="C173" t="s">
        <v>12</v>
      </c>
      <c r="D173">
        <v>12</v>
      </c>
      <c r="E173">
        <v>520.41</v>
      </c>
      <c r="H173">
        <v>12</v>
      </c>
      <c r="I173">
        <v>520.41</v>
      </c>
    </row>
    <row r="174" spans="1:9" x14ac:dyDescent="0.25">
      <c r="A174" s="1">
        <v>44363</v>
      </c>
      <c r="B174">
        <v>10564</v>
      </c>
      <c r="C174" t="s">
        <v>14</v>
      </c>
      <c r="F174">
        <v>13</v>
      </c>
      <c r="G174">
        <v>1234.05</v>
      </c>
      <c r="H174">
        <v>13</v>
      </c>
      <c r="I174">
        <v>1234.05</v>
      </c>
    </row>
    <row r="175" spans="1:9" x14ac:dyDescent="0.25">
      <c r="A175" s="1">
        <v>44364</v>
      </c>
      <c r="B175">
        <v>10567</v>
      </c>
      <c r="C175" t="s">
        <v>11</v>
      </c>
      <c r="F175">
        <v>14</v>
      </c>
      <c r="G175">
        <v>2519</v>
      </c>
      <c r="H175">
        <v>14</v>
      </c>
      <c r="I175">
        <v>2519</v>
      </c>
    </row>
    <row r="176" spans="1:9" x14ac:dyDescent="0.25">
      <c r="A176" s="1">
        <v>44365</v>
      </c>
      <c r="B176">
        <v>10565</v>
      </c>
      <c r="C176" t="s">
        <v>13</v>
      </c>
      <c r="F176">
        <v>14</v>
      </c>
      <c r="G176">
        <v>639.9</v>
      </c>
      <c r="H176">
        <v>14</v>
      </c>
      <c r="I176">
        <v>639.9</v>
      </c>
    </row>
    <row r="177" spans="1:9" x14ac:dyDescent="0.25">
      <c r="A177" s="1">
        <v>44365</v>
      </c>
      <c r="B177">
        <v>10566</v>
      </c>
      <c r="C177" t="s">
        <v>10</v>
      </c>
      <c r="D177">
        <v>8</v>
      </c>
      <c r="E177">
        <v>1761</v>
      </c>
      <c r="H177">
        <v>8</v>
      </c>
      <c r="I177">
        <v>1761</v>
      </c>
    </row>
    <row r="178" spans="1:9" x14ac:dyDescent="0.25">
      <c r="A178" s="1">
        <v>44366</v>
      </c>
      <c r="B178">
        <v>10570</v>
      </c>
      <c r="C178" t="s">
        <v>16</v>
      </c>
      <c r="F178">
        <v>12</v>
      </c>
      <c r="G178">
        <v>2465.25</v>
      </c>
      <c r="H178">
        <v>12</v>
      </c>
      <c r="I178">
        <v>2465.25</v>
      </c>
    </row>
    <row r="179" spans="1:9" x14ac:dyDescent="0.25">
      <c r="A179" s="1">
        <v>44367</v>
      </c>
      <c r="B179">
        <v>10573</v>
      </c>
      <c r="C179" t="s">
        <v>15</v>
      </c>
      <c r="D179">
        <v>18</v>
      </c>
      <c r="E179">
        <v>2082</v>
      </c>
      <c r="H179">
        <v>18</v>
      </c>
      <c r="I179">
        <v>2082</v>
      </c>
    </row>
    <row r="180" spans="1:9" x14ac:dyDescent="0.25">
      <c r="A180" s="1">
        <v>44371</v>
      </c>
      <c r="B180">
        <v>10563</v>
      </c>
      <c r="C180" t="s">
        <v>7</v>
      </c>
      <c r="F180">
        <v>16</v>
      </c>
      <c r="G180">
        <v>965</v>
      </c>
      <c r="H180">
        <v>16</v>
      </c>
      <c r="I180">
        <v>965</v>
      </c>
    </row>
    <row r="181" spans="1:9" x14ac:dyDescent="0.25">
      <c r="A181" s="1">
        <v>44372</v>
      </c>
      <c r="B181">
        <v>10572</v>
      </c>
      <c r="C181" t="s">
        <v>16</v>
      </c>
      <c r="F181">
        <v>11</v>
      </c>
      <c r="G181">
        <v>1501.08</v>
      </c>
      <c r="H181">
        <v>11</v>
      </c>
      <c r="I181">
        <v>1501.08</v>
      </c>
    </row>
    <row r="182" spans="1:9" x14ac:dyDescent="0.25">
      <c r="A182" s="1">
        <v>44373</v>
      </c>
      <c r="B182">
        <v>10545</v>
      </c>
      <c r="C182" t="s">
        <v>13</v>
      </c>
      <c r="F182">
        <v>7</v>
      </c>
      <c r="G182">
        <v>210</v>
      </c>
      <c r="H182">
        <v>7</v>
      </c>
      <c r="I182">
        <v>210</v>
      </c>
    </row>
    <row r="183" spans="1:9" x14ac:dyDescent="0.25">
      <c r="A183" s="1">
        <v>44377</v>
      </c>
      <c r="B183">
        <v>10574</v>
      </c>
      <c r="C183" t="s">
        <v>14</v>
      </c>
      <c r="F183">
        <v>18</v>
      </c>
      <c r="G183">
        <v>764.3</v>
      </c>
      <c r="H183">
        <v>18</v>
      </c>
      <c r="I183">
        <v>764.3</v>
      </c>
    </row>
    <row r="184" spans="1:9" x14ac:dyDescent="0.25">
      <c r="A184" s="1">
        <v>44377</v>
      </c>
      <c r="B184">
        <v>10575</v>
      </c>
      <c r="C184" t="s">
        <v>9</v>
      </c>
      <c r="D184">
        <v>8</v>
      </c>
      <c r="E184">
        <v>2147.4</v>
      </c>
      <c r="H184">
        <v>8</v>
      </c>
      <c r="I184">
        <v>2147.4</v>
      </c>
    </row>
    <row r="185" spans="1:9" x14ac:dyDescent="0.25">
      <c r="A185" s="1">
        <v>44377</v>
      </c>
      <c r="B185">
        <v>10576</v>
      </c>
      <c r="C185" t="s">
        <v>16</v>
      </c>
      <c r="D185">
        <v>12</v>
      </c>
      <c r="E185">
        <v>838.45</v>
      </c>
      <c r="H185">
        <v>12</v>
      </c>
      <c r="I185">
        <v>838.45</v>
      </c>
    </row>
    <row r="186" spans="1:9" x14ac:dyDescent="0.25">
      <c r="A186" s="1">
        <v>44377</v>
      </c>
      <c r="B186">
        <v>10577</v>
      </c>
      <c r="C186" t="s">
        <v>10</v>
      </c>
      <c r="D186">
        <v>17</v>
      </c>
      <c r="E186">
        <v>569</v>
      </c>
      <c r="H186">
        <v>17</v>
      </c>
      <c r="I186">
        <v>569</v>
      </c>
    </row>
    <row r="187" spans="1:9" x14ac:dyDescent="0.25">
      <c r="A187" s="1">
        <v>44378</v>
      </c>
      <c r="B187">
        <v>10580</v>
      </c>
      <c r="C187" t="s">
        <v>14</v>
      </c>
      <c r="F187">
        <v>7</v>
      </c>
      <c r="G187">
        <v>1013.74</v>
      </c>
      <c r="H187">
        <v>7</v>
      </c>
      <c r="I187">
        <v>1013.74</v>
      </c>
    </row>
    <row r="188" spans="1:9" x14ac:dyDescent="0.25">
      <c r="A188" s="1">
        <v>44379</v>
      </c>
      <c r="B188">
        <v>10581</v>
      </c>
      <c r="C188" t="s">
        <v>16</v>
      </c>
      <c r="F188">
        <v>9</v>
      </c>
      <c r="G188">
        <v>310</v>
      </c>
      <c r="H188">
        <v>9</v>
      </c>
      <c r="I188">
        <v>310</v>
      </c>
    </row>
    <row r="189" spans="1:9" x14ac:dyDescent="0.25">
      <c r="A189" s="1">
        <v>44381</v>
      </c>
      <c r="B189">
        <v>10571</v>
      </c>
      <c r="C189" t="s">
        <v>13</v>
      </c>
      <c r="F189">
        <v>18</v>
      </c>
      <c r="G189">
        <v>550.59</v>
      </c>
      <c r="H189">
        <v>18</v>
      </c>
      <c r="I189">
        <v>550.59</v>
      </c>
    </row>
    <row r="190" spans="1:9" x14ac:dyDescent="0.25">
      <c r="A190" s="1">
        <v>44381</v>
      </c>
      <c r="B190">
        <v>10579</v>
      </c>
      <c r="C190" t="s">
        <v>11</v>
      </c>
      <c r="F190">
        <v>12</v>
      </c>
      <c r="G190">
        <v>317.75</v>
      </c>
      <c r="H190">
        <v>12</v>
      </c>
      <c r="I190">
        <v>317.75</v>
      </c>
    </row>
    <row r="191" spans="1:9" x14ac:dyDescent="0.25">
      <c r="A191" s="1">
        <v>44381</v>
      </c>
      <c r="B191">
        <v>10583</v>
      </c>
      <c r="C191" t="s">
        <v>7</v>
      </c>
      <c r="F191">
        <v>18</v>
      </c>
      <c r="G191">
        <v>2237.5</v>
      </c>
      <c r="H191">
        <v>18</v>
      </c>
      <c r="I191">
        <v>2237.5</v>
      </c>
    </row>
    <row r="192" spans="1:9" x14ac:dyDescent="0.25">
      <c r="A192" s="1">
        <v>44381</v>
      </c>
      <c r="B192">
        <v>10584</v>
      </c>
      <c r="C192" t="s">
        <v>14</v>
      </c>
      <c r="F192">
        <v>9</v>
      </c>
      <c r="G192">
        <v>593.75</v>
      </c>
      <c r="H192">
        <v>9</v>
      </c>
      <c r="I192">
        <v>593.75</v>
      </c>
    </row>
    <row r="193" spans="1:9" x14ac:dyDescent="0.25">
      <c r="A193" s="1">
        <v>44386</v>
      </c>
      <c r="B193">
        <v>10568</v>
      </c>
      <c r="C193" t="s">
        <v>16</v>
      </c>
      <c r="F193">
        <v>17</v>
      </c>
      <c r="G193">
        <v>155</v>
      </c>
      <c r="H193">
        <v>17</v>
      </c>
      <c r="I193">
        <v>155</v>
      </c>
    </row>
    <row r="194" spans="1:9" x14ac:dyDescent="0.25">
      <c r="A194" s="1">
        <v>44386</v>
      </c>
      <c r="B194">
        <v>10586</v>
      </c>
      <c r="C194" t="s">
        <v>10</v>
      </c>
      <c r="D194">
        <v>11</v>
      </c>
      <c r="E194">
        <v>23.8</v>
      </c>
      <c r="H194">
        <v>11</v>
      </c>
      <c r="I194">
        <v>23.8</v>
      </c>
    </row>
    <row r="195" spans="1:9" x14ac:dyDescent="0.25">
      <c r="A195" s="1">
        <v>44386</v>
      </c>
      <c r="B195">
        <v>10587</v>
      </c>
      <c r="C195" t="s">
        <v>11</v>
      </c>
      <c r="F195">
        <v>7</v>
      </c>
      <c r="G195">
        <v>807.38</v>
      </c>
      <c r="H195">
        <v>7</v>
      </c>
      <c r="I195">
        <v>807.38</v>
      </c>
    </row>
    <row r="196" spans="1:9" x14ac:dyDescent="0.25">
      <c r="A196" s="1">
        <v>44387</v>
      </c>
      <c r="B196">
        <v>10585</v>
      </c>
      <c r="C196" t="s">
        <v>15</v>
      </c>
      <c r="D196">
        <v>18</v>
      </c>
      <c r="E196">
        <v>142.5</v>
      </c>
      <c r="H196">
        <v>18</v>
      </c>
      <c r="I196">
        <v>142.5</v>
      </c>
    </row>
    <row r="197" spans="1:9" x14ac:dyDescent="0.25">
      <c r="A197" s="1">
        <v>44387</v>
      </c>
      <c r="B197">
        <v>10588</v>
      </c>
      <c r="C197" t="s">
        <v>7</v>
      </c>
      <c r="F197">
        <v>16</v>
      </c>
      <c r="G197">
        <v>3120</v>
      </c>
      <c r="H197">
        <v>16</v>
      </c>
      <c r="I197">
        <v>3120</v>
      </c>
    </row>
    <row r="198" spans="1:9" x14ac:dyDescent="0.25">
      <c r="A198" s="1">
        <v>44388</v>
      </c>
      <c r="B198">
        <v>10569</v>
      </c>
      <c r="C198" t="s">
        <v>9</v>
      </c>
      <c r="D198">
        <v>7</v>
      </c>
      <c r="E198">
        <v>890</v>
      </c>
      <c r="H198">
        <v>7</v>
      </c>
      <c r="I198">
        <v>890</v>
      </c>
    </row>
    <row r="199" spans="1:9" x14ac:dyDescent="0.25">
      <c r="A199" s="1">
        <v>44391</v>
      </c>
      <c r="B199">
        <v>10582</v>
      </c>
      <c r="C199" t="s">
        <v>16</v>
      </c>
      <c r="F199">
        <v>19</v>
      </c>
      <c r="G199">
        <v>330</v>
      </c>
      <c r="H199">
        <v>19</v>
      </c>
      <c r="I199">
        <v>330</v>
      </c>
    </row>
    <row r="200" spans="1:9" x14ac:dyDescent="0.25">
      <c r="A200" s="1">
        <v>44391</v>
      </c>
      <c r="B200">
        <v>10589</v>
      </c>
      <c r="C200" t="s">
        <v>13</v>
      </c>
      <c r="F200">
        <v>14</v>
      </c>
      <c r="G200">
        <v>72</v>
      </c>
      <c r="H200">
        <v>14</v>
      </c>
      <c r="I200">
        <v>72</v>
      </c>
    </row>
    <row r="201" spans="1:9" x14ac:dyDescent="0.25">
      <c r="A201" s="1">
        <v>44391</v>
      </c>
      <c r="B201">
        <v>10590</v>
      </c>
      <c r="C201" t="s">
        <v>14</v>
      </c>
      <c r="F201">
        <v>7</v>
      </c>
      <c r="G201">
        <v>1101</v>
      </c>
      <c r="H201">
        <v>7</v>
      </c>
      <c r="I201">
        <v>1101</v>
      </c>
    </row>
    <row r="202" spans="1:9" x14ac:dyDescent="0.25">
      <c r="A202" s="1">
        <v>44391</v>
      </c>
      <c r="B202">
        <v>10595</v>
      </c>
      <c r="C202" t="s">
        <v>7</v>
      </c>
      <c r="F202">
        <v>8</v>
      </c>
      <c r="G202">
        <v>4725</v>
      </c>
      <c r="H202">
        <v>8</v>
      </c>
      <c r="I202">
        <v>4725</v>
      </c>
    </row>
    <row r="203" spans="1:9" x14ac:dyDescent="0.25">
      <c r="A203" s="1">
        <v>44393</v>
      </c>
      <c r="B203">
        <v>10591</v>
      </c>
      <c r="C203" t="s">
        <v>11</v>
      </c>
      <c r="F203">
        <v>16</v>
      </c>
      <c r="G203">
        <v>812.5</v>
      </c>
      <c r="H203">
        <v>16</v>
      </c>
      <c r="I203">
        <v>812.5</v>
      </c>
    </row>
    <row r="204" spans="1:9" x14ac:dyDescent="0.25">
      <c r="A204" s="1">
        <v>44393</v>
      </c>
      <c r="B204">
        <v>10592</v>
      </c>
      <c r="C204" t="s">
        <v>16</v>
      </c>
      <c r="F204">
        <v>12</v>
      </c>
      <c r="G204">
        <v>516.46</v>
      </c>
      <c r="H204">
        <v>12</v>
      </c>
      <c r="I204">
        <v>516.46</v>
      </c>
    </row>
    <row r="205" spans="1:9" x14ac:dyDescent="0.25">
      <c r="A205" s="1">
        <v>44393</v>
      </c>
      <c r="B205">
        <v>10594</v>
      </c>
      <c r="C205" t="s">
        <v>16</v>
      </c>
      <c r="F205">
        <v>12</v>
      </c>
      <c r="G205">
        <v>565.5</v>
      </c>
      <c r="H205">
        <v>12</v>
      </c>
      <c r="I205">
        <v>565.5</v>
      </c>
    </row>
    <row r="206" spans="1:9" x14ac:dyDescent="0.25">
      <c r="A206" s="1">
        <v>44395</v>
      </c>
      <c r="B206">
        <v>10597</v>
      </c>
      <c r="C206" t="s">
        <v>15</v>
      </c>
      <c r="D206">
        <v>10</v>
      </c>
      <c r="E206">
        <v>718.08</v>
      </c>
      <c r="H206">
        <v>10</v>
      </c>
      <c r="I206">
        <v>718.08</v>
      </c>
    </row>
    <row r="207" spans="1:9" x14ac:dyDescent="0.25">
      <c r="A207" s="1">
        <v>44395</v>
      </c>
      <c r="B207">
        <v>10598</v>
      </c>
      <c r="C207" t="s">
        <v>11</v>
      </c>
      <c r="F207">
        <v>19</v>
      </c>
      <c r="G207">
        <v>2388.5</v>
      </c>
      <c r="H207">
        <v>19</v>
      </c>
      <c r="I207">
        <v>2388.5</v>
      </c>
    </row>
    <row r="208" spans="1:9" x14ac:dyDescent="0.25">
      <c r="A208" s="1">
        <v>44398</v>
      </c>
      <c r="B208">
        <v>10599</v>
      </c>
      <c r="C208" t="s">
        <v>12</v>
      </c>
      <c r="D208">
        <v>15</v>
      </c>
      <c r="E208">
        <v>493</v>
      </c>
      <c r="H208">
        <v>15</v>
      </c>
      <c r="I208">
        <v>493</v>
      </c>
    </row>
    <row r="209" spans="1:9" x14ac:dyDescent="0.25">
      <c r="A209" s="1">
        <v>44398</v>
      </c>
      <c r="B209">
        <v>10600</v>
      </c>
      <c r="C209" t="s">
        <v>14</v>
      </c>
      <c r="D209">
        <v>17</v>
      </c>
      <c r="E209">
        <v>479.8</v>
      </c>
      <c r="H209">
        <v>17</v>
      </c>
      <c r="I209">
        <v>479.8</v>
      </c>
    </row>
    <row r="210" spans="1:9" x14ac:dyDescent="0.25">
      <c r="A210" s="1">
        <v>44399</v>
      </c>
      <c r="B210">
        <v>10601</v>
      </c>
      <c r="C210" t="s">
        <v>15</v>
      </c>
      <c r="D210">
        <v>8</v>
      </c>
      <c r="E210">
        <v>2285</v>
      </c>
      <c r="H210">
        <v>8</v>
      </c>
      <c r="I210">
        <v>2285</v>
      </c>
    </row>
    <row r="211" spans="1:9" x14ac:dyDescent="0.25">
      <c r="A211" s="1">
        <v>44399</v>
      </c>
      <c r="B211">
        <v>10602</v>
      </c>
      <c r="C211" t="s">
        <v>13</v>
      </c>
      <c r="F211">
        <v>13</v>
      </c>
      <c r="G211">
        <v>48.75</v>
      </c>
      <c r="H211">
        <v>13</v>
      </c>
      <c r="I211">
        <v>48.75</v>
      </c>
    </row>
    <row r="212" spans="1:9" x14ac:dyDescent="0.25">
      <c r="A212" s="1">
        <v>44402</v>
      </c>
      <c r="B212">
        <v>10578</v>
      </c>
      <c r="C212" t="s">
        <v>14</v>
      </c>
      <c r="F212">
        <v>11</v>
      </c>
      <c r="G212">
        <v>477</v>
      </c>
      <c r="H212">
        <v>11</v>
      </c>
      <c r="I212">
        <v>477</v>
      </c>
    </row>
    <row r="213" spans="1:9" x14ac:dyDescent="0.25">
      <c r="A213" s="1">
        <v>44402</v>
      </c>
      <c r="B213">
        <v>10607</v>
      </c>
      <c r="C213" t="s">
        <v>9</v>
      </c>
      <c r="D213">
        <v>10</v>
      </c>
      <c r="E213">
        <v>6475.4</v>
      </c>
      <c r="H213">
        <v>10</v>
      </c>
      <c r="I213">
        <v>6475.4</v>
      </c>
    </row>
    <row r="214" spans="1:9" x14ac:dyDescent="0.25">
      <c r="A214" s="1">
        <v>44406</v>
      </c>
      <c r="B214">
        <v>10604</v>
      </c>
      <c r="C214" t="s">
        <v>11</v>
      </c>
      <c r="F214">
        <v>14</v>
      </c>
      <c r="G214">
        <v>230.85</v>
      </c>
      <c r="H214">
        <v>14</v>
      </c>
      <c r="I214">
        <v>230.85</v>
      </c>
    </row>
    <row r="215" spans="1:9" x14ac:dyDescent="0.25">
      <c r="A215" s="1">
        <v>44406</v>
      </c>
      <c r="B215">
        <v>10605</v>
      </c>
      <c r="C215" t="s">
        <v>11</v>
      </c>
      <c r="F215">
        <v>7</v>
      </c>
      <c r="G215">
        <v>4109.6899999999996</v>
      </c>
      <c r="H215">
        <v>7</v>
      </c>
      <c r="I215">
        <v>4109.6899999999996</v>
      </c>
    </row>
    <row r="216" spans="1:9" x14ac:dyDescent="0.25">
      <c r="A216" s="1">
        <v>44407</v>
      </c>
      <c r="B216">
        <v>10609</v>
      </c>
      <c r="C216" t="s">
        <v>15</v>
      </c>
      <c r="D216">
        <v>17</v>
      </c>
      <c r="E216">
        <v>424</v>
      </c>
      <c r="H216">
        <v>17</v>
      </c>
      <c r="I216">
        <v>424</v>
      </c>
    </row>
    <row r="217" spans="1:9" x14ac:dyDescent="0.25">
      <c r="A217" s="1">
        <v>44408</v>
      </c>
      <c r="B217">
        <v>10606</v>
      </c>
      <c r="C217" t="s">
        <v>14</v>
      </c>
      <c r="F217">
        <v>7</v>
      </c>
      <c r="G217">
        <v>1130.4000000000001</v>
      </c>
      <c r="H217">
        <v>7</v>
      </c>
      <c r="I217">
        <v>1130.4000000000001</v>
      </c>
    </row>
    <row r="218" spans="1:9" x14ac:dyDescent="0.25">
      <c r="A218" s="1">
        <v>44409</v>
      </c>
      <c r="B218">
        <v>10608</v>
      </c>
      <c r="C218" t="s">
        <v>14</v>
      </c>
      <c r="F218">
        <v>15</v>
      </c>
      <c r="G218">
        <v>1064</v>
      </c>
      <c r="H218">
        <v>15</v>
      </c>
      <c r="I218">
        <v>1064</v>
      </c>
    </row>
    <row r="219" spans="1:9" x14ac:dyDescent="0.25">
      <c r="A219" s="1">
        <v>44409</v>
      </c>
      <c r="B219">
        <v>10611</v>
      </c>
      <c r="C219" t="s">
        <v>12</v>
      </c>
      <c r="D219">
        <v>14</v>
      </c>
      <c r="E219">
        <v>808</v>
      </c>
      <c r="H219">
        <v>14</v>
      </c>
      <c r="I219">
        <v>808</v>
      </c>
    </row>
    <row r="220" spans="1:9" x14ac:dyDescent="0.25">
      <c r="A220" s="1">
        <v>44409</v>
      </c>
      <c r="B220">
        <v>10612</v>
      </c>
      <c r="C220" t="s">
        <v>11</v>
      </c>
      <c r="F220">
        <v>18</v>
      </c>
      <c r="G220">
        <v>6375</v>
      </c>
      <c r="H220">
        <v>18</v>
      </c>
      <c r="I220">
        <v>6375</v>
      </c>
    </row>
    <row r="221" spans="1:9" x14ac:dyDescent="0.25">
      <c r="A221" s="1">
        <v>44409</v>
      </c>
      <c r="B221">
        <v>10613</v>
      </c>
      <c r="C221" t="s">
        <v>14</v>
      </c>
      <c r="F221">
        <v>10</v>
      </c>
      <c r="G221">
        <v>353.2</v>
      </c>
      <c r="H221">
        <v>10</v>
      </c>
      <c r="I221">
        <v>353.2</v>
      </c>
    </row>
    <row r="222" spans="1:9" x14ac:dyDescent="0.25">
      <c r="A222" s="1">
        <v>44409</v>
      </c>
      <c r="B222">
        <v>10614</v>
      </c>
      <c r="C222" t="s">
        <v>13</v>
      </c>
      <c r="F222">
        <v>12</v>
      </c>
      <c r="G222">
        <v>464</v>
      </c>
      <c r="H222">
        <v>12</v>
      </c>
      <c r="I222">
        <v>464</v>
      </c>
    </row>
    <row r="223" spans="1:9" x14ac:dyDescent="0.25">
      <c r="A223" s="1">
        <v>44412</v>
      </c>
      <c r="B223">
        <v>10617</v>
      </c>
      <c r="C223" t="s">
        <v>14</v>
      </c>
      <c r="F223">
        <v>15</v>
      </c>
      <c r="G223">
        <v>1402.5</v>
      </c>
      <c r="H223">
        <v>15</v>
      </c>
      <c r="I223">
        <v>1402.5</v>
      </c>
    </row>
    <row r="224" spans="1:9" x14ac:dyDescent="0.25">
      <c r="A224" s="1">
        <v>44413</v>
      </c>
      <c r="B224">
        <v>10616</v>
      </c>
      <c r="C224" t="s">
        <v>11</v>
      </c>
      <c r="F224">
        <v>13</v>
      </c>
      <c r="G224">
        <v>4806.99</v>
      </c>
      <c r="H224">
        <v>13</v>
      </c>
      <c r="I224">
        <v>4806.99</v>
      </c>
    </row>
    <row r="225" spans="1:9" x14ac:dyDescent="0.25">
      <c r="A225" s="1">
        <v>44414</v>
      </c>
      <c r="B225">
        <v>10610</v>
      </c>
      <c r="C225" t="s">
        <v>13</v>
      </c>
      <c r="F225">
        <v>9</v>
      </c>
      <c r="G225">
        <v>299.25</v>
      </c>
      <c r="H225">
        <v>9</v>
      </c>
      <c r="I225">
        <v>299.25</v>
      </c>
    </row>
    <row r="226" spans="1:9" x14ac:dyDescent="0.25">
      <c r="A226" s="1">
        <v>44414</v>
      </c>
      <c r="B226">
        <v>10615</v>
      </c>
      <c r="C226" t="s">
        <v>7</v>
      </c>
      <c r="F226">
        <v>19</v>
      </c>
      <c r="G226">
        <v>120</v>
      </c>
      <c r="H226">
        <v>19</v>
      </c>
      <c r="I226">
        <v>120</v>
      </c>
    </row>
    <row r="227" spans="1:9" x14ac:dyDescent="0.25">
      <c r="A227" s="1">
        <v>44415</v>
      </c>
      <c r="B227">
        <v>10619</v>
      </c>
      <c r="C227" t="s">
        <v>16</v>
      </c>
      <c r="D227">
        <v>17</v>
      </c>
      <c r="E227">
        <v>1260</v>
      </c>
      <c r="H227">
        <v>17</v>
      </c>
      <c r="I227">
        <v>1260</v>
      </c>
    </row>
    <row r="228" spans="1:9" x14ac:dyDescent="0.25">
      <c r="A228" s="1">
        <v>44416</v>
      </c>
      <c r="B228">
        <v>10603</v>
      </c>
      <c r="C228" t="s">
        <v>13</v>
      </c>
      <c r="F228">
        <v>8</v>
      </c>
      <c r="G228">
        <v>1483</v>
      </c>
      <c r="H228">
        <v>8</v>
      </c>
      <c r="I228">
        <v>1483</v>
      </c>
    </row>
    <row r="229" spans="1:9" x14ac:dyDescent="0.25">
      <c r="A229" s="1">
        <v>44416</v>
      </c>
      <c r="B229">
        <v>10618</v>
      </c>
      <c r="C229" t="s">
        <v>11</v>
      </c>
      <c r="F229">
        <v>19</v>
      </c>
      <c r="G229">
        <v>2697.5</v>
      </c>
      <c r="H229">
        <v>19</v>
      </c>
      <c r="I229">
        <v>2697.5</v>
      </c>
    </row>
    <row r="230" spans="1:9" x14ac:dyDescent="0.25">
      <c r="A230" s="1">
        <v>44419</v>
      </c>
      <c r="B230">
        <v>10621</v>
      </c>
      <c r="C230" t="s">
        <v>14</v>
      </c>
      <c r="F230">
        <v>9</v>
      </c>
      <c r="G230">
        <v>758.5</v>
      </c>
      <c r="H230">
        <v>9</v>
      </c>
      <c r="I230">
        <v>758.5</v>
      </c>
    </row>
    <row r="231" spans="1:9" x14ac:dyDescent="0.25">
      <c r="A231" s="1">
        <v>44419</v>
      </c>
      <c r="B231">
        <v>10622</v>
      </c>
      <c r="C231" t="s">
        <v>14</v>
      </c>
      <c r="F231">
        <v>12</v>
      </c>
      <c r="G231">
        <v>560</v>
      </c>
      <c r="H231">
        <v>12</v>
      </c>
      <c r="I231">
        <v>560</v>
      </c>
    </row>
    <row r="232" spans="1:9" x14ac:dyDescent="0.25">
      <c r="A232" s="1">
        <v>44420</v>
      </c>
      <c r="B232">
        <v>10596</v>
      </c>
      <c r="C232" t="s">
        <v>13</v>
      </c>
      <c r="F232">
        <v>10</v>
      </c>
      <c r="G232">
        <v>1180.8800000000001</v>
      </c>
      <c r="H232">
        <v>10</v>
      </c>
      <c r="I232">
        <v>1180.8800000000001</v>
      </c>
    </row>
    <row r="233" spans="1:9" x14ac:dyDescent="0.25">
      <c r="A233" s="1">
        <v>44420</v>
      </c>
      <c r="B233">
        <v>10623</v>
      </c>
      <c r="C233" t="s">
        <v>13</v>
      </c>
      <c r="F233">
        <v>11</v>
      </c>
      <c r="G233">
        <v>1336.95</v>
      </c>
      <c r="H233">
        <v>11</v>
      </c>
      <c r="I233">
        <v>1336.95</v>
      </c>
    </row>
    <row r="234" spans="1:9" x14ac:dyDescent="0.25">
      <c r="A234" s="1">
        <v>44421</v>
      </c>
      <c r="B234">
        <v>10593</v>
      </c>
      <c r="C234" t="s">
        <v>15</v>
      </c>
      <c r="D234">
        <v>14</v>
      </c>
      <c r="E234">
        <v>1994.4</v>
      </c>
      <c r="H234">
        <v>14</v>
      </c>
      <c r="I234">
        <v>1994.4</v>
      </c>
    </row>
    <row r="235" spans="1:9" x14ac:dyDescent="0.25">
      <c r="A235" s="1">
        <v>44422</v>
      </c>
      <c r="B235">
        <v>10620</v>
      </c>
      <c r="C235" t="s">
        <v>7</v>
      </c>
      <c r="F235">
        <v>13</v>
      </c>
      <c r="G235">
        <v>57.5</v>
      </c>
      <c r="H235">
        <v>13</v>
      </c>
      <c r="I235">
        <v>57.5</v>
      </c>
    </row>
    <row r="236" spans="1:9" x14ac:dyDescent="0.25">
      <c r="A236" s="1">
        <v>44422</v>
      </c>
      <c r="B236">
        <v>10625</v>
      </c>
      <c r="C236" t="s">
        <v>16</v>
      </c>
      <c r="F236">
        <v>12</v>
      </c>
      <c r="G236">
        <v>479.75</v>
      </c>
      <c r="H236">
        <v>12</v>
      </c>
      <c r="I236">
        <v>479.75</v>
      </c>
    </row>
    <row r="237" spans="1:9" x14ac:dyDescent="0.25">
      <c r="A237" s="1">
        <v>44423</v>
      </c>
      <c r="B237">
        <v>10631</v>
      </c>
      <c r="C237" t="s">
        <v>13</v>
      </c>
      <c r="F237">
        <v>15</v>
      </c>
      <c r="G237">
        <v>55.8</v>
      </c>
      <c r="H237">
        <v>15</v>
      </c>
      <c r="I237">
        <v>55.8</v>
      </c>
    </row>
    <row r="238" spans="1:9" x14ac:dyDescent="0.25">
      <c r="A238" s="1">
        <v>44426</v>
      </c>
      <c r="B238">
        <v>10633</v>
      </c>
      <c r="C238" t="s">
        <v>15</v>
      </c>
      <c r="D238">
        <v>17</v>
      </c>
      <c r="E238">
        <v>5510.59</v>
      </c>
      <c r="H238">
        <v>17</v>
      </c>
      <c r="I238">
        <v>5510.59</v>
      </c>
    </row>
    <row r="239" spans="1:9" x14ac:dyDescent="0.25">
      <c r="A239" s="1">
        <v>44427</v>
      </c>
      <c r="B239">
        <v>10624</v>
      </c>
      <c r="C239" t="s">
        <v>14</v>
      </c>
      <c r="F239">
        <v>10</v>
      </c>
      <c r="G239">
        <v>1393.24</v>
      </c>
      <c r="H239">
        <v>10</v>
      </c>
      <c r="I239">
        <v>1393.24</v>
      </c>
    </row>
    <row r="240" spans="1:9" x14ac:dyDescent="0.25">
      <c r="A240" s="1">
        <v>44427</v>
      </c>
      <c r="B240">
        <v>10630</v>
      </c>
      <c r="C240" t="s">
        <v>11</v>
      </c>
      <c r="F240">
        <v>7</v>
      </c>
      <c r="G240">
        <v>903.6</v>
      </c>
      <c r="H240">
        <v>7</v>
      </c>
      <c r="I240">
        <v>903.6</v>
      </c>
    </row>
    <row r="241" spans="1:9" x14ac:dyDescent="0.25">
      <c r="A241" s="1">
        <v>44427</v>
      </c>
      <c r="B241">
        <v>10632</v>
      </c>
      <c r="C241" t="s">
        <v>13</v>
      </c>
      <c r="F241">
        <v>15</v>
      </c>
      <c r="G241">
        <v>589</v>
      </c>
      <c r="H241">
        <v>15</v>
      </c>
      <c r="I241">
        <v>589</v>
      </c>
    </row>
    <row r="242" spans="1:9" x14ac:dyDescent="0.25">
      <c r="A242" s="1">
        <v>44428</v>
      </c>
      <c r="B242">
        <v>10626</v>
      </c>
      <c r="C242" t="s">
        <v>11</v>
      </c>
      <c r="F242">
        <v>16</v>
      </c>
      <c r="G242">
        <v>1503.6</v>
      </c>
      <c r="H242">
        <v>16</v>
      </c>
      <c r="I242">
        <v>1503.6</v>
      </c>
    </row>
    <row r="243" spans="1:9" x14ac:dyDescent="0.25">
      <c r="A243" s="1">
        <v>44428</v>
      </c>
      <c r="B243">
        <v>10628</v>
      </c>
      <c r="C243" t="s">
        <v>14</v>
      </c>
      <c r="F243">
        <v>7</v>
      </c>
      <c r="G243">
        <v>450</v>
      </c>
      <c r="H243">
        <v>7</v>
      </c>
      <c r="I243">
        <v>450</v>
      </c>
    </row>
    <row r="244" spans="1:9" x14ac:dyDescent="0.25">
      <c r="A244" s="1">
        <v>44428</v>
      </c>
      <c r="B244">
        <v>10629</v>
      </c>
      <c r="C244" t="s">
        <v>14</v>
      </c>
      <c r="F244">
        <v>7</v>
      </c>
      <c r="G244">
        <v>2775.05</v>
      </c>
      <c r="H244">
        <v>7</v>
      </c>
      <c r="I244">
        <v>2775.05</v>
      </c>
    </row>
    <row r="245" spans="1:9" x14ac:dyDescent="0.25">
      <c r="A245" s="1">
        <v>44429</v>
      </c>
      <c r="B245">
        <v>10627</v>
      </c>
      <c r="C245" t="s">
        <v>13</v>
      </c>
      <c r="F245">
        <v>15</v>
      </c>
      <c r="G245">
        <v>1185.75</v>
      </c>
      <c r="H245">
        <v>15</v>
      </c>
      <c r="I245">
        <v>1185.75</v>
      </c>
    </row>
    <row r="246" spans="1:9" x14ac:dyDescent="0.25">
      <c r="A246" s="1">
        <v>44429</v>
      </c>
      <c r="B246">
        <v>10634</v>
      </c>
      <c r="C246" t="s">
        <v>14</v>
      </c>
      <c r="F246">
        <v>7</v>
      </c>
      <c r="G246">
        <v>4985.5</v>
      </c>
      <c r="H246">
        <v>7</v>
      </c>
      <c r="I246">
        <v>4985.5</v>
      </c>
    </row>
    <row r="247" spans="1:9" x14ac:dyDescent="0.25">
      <c r="A247" s="1">
        <v>44429</v>
      </c>
      <c r="B247">
        <v>10635</v>
      </c>
      <c r="C247" t="s">
        <v>13</v>
      </c>
      <c r="F247">
        <v>10</v>
      </c>
      <c r="G247">
        <v>1326.22</v>
      </c>
      <c r="H247">
        <v>10</v>
      </c>
      <c r="I247">
        <v>1326.22</v>
      </c>
    </row>
    <row r="248" spans="1:9" x14ac:dyDescent="0.25">
      <c r="A248" s="1">
        <v>44434</v>
      </c>
      <c r="B248">
        <v>10636</v>
      </c>
      <c r="C248" t="s">
        <v>14</v>
      </c>
      <c r="F248">
        <v>8</v>
      </c>
      <c r="G248">
        <v>629.5</v>
      </c>
      <c r="H248">
        <v>8</v>
      </c>
      <c r="I248">
        <v>629.5</v>
      </c>
    </row>
    <row r="249" spans="1:9" x14ac:dyDescent="0.25">
      <c r="A249" s="1">
        <v>44434</v>
      </c>
      <c r="B249">
        <v>10637</v>
      </c>
      <c r="C249" t="s">
        <v>12</v>
      </c>
      <c r="D249">
        <v>16</v>
      </c>
      <c r="E249">
        <v>2761.94</v>
      </c>
      <c r="H249">
        <v>16</v>
      </c>
      <c r="I249">
        <v>2761.94</v>
      </c>
    </row>
    <row r="250" spans="1:9" x14ac:dyDescent="0.25">
      <c r="A250" s="1">
        <v>44434</v>
      </c>
      <c r="B250">
        <v>10641</v>
      </c>
      <c r="C250" t="s">
        <v>14</v>
      </c>
      <c r="F250">
        <v>7</v>
      </c>
      <c r="G250">
        <v>2054</v>
      </c>
      <c r="H250">
        <v>7</v>
      </c>
      <c r="I250">
        <v>2054</v>
      </c>
    </row>
    <row r="251" spans="1:9" x14ac:dyDescent="0.25">
      <c r="A251" s="1">
        <v>44435</v>
      </c>
      <c r="B251">
        <v>10639</v>
      </c>
      <c r="C251" t="s">
        <v>15</v>
      </c>
      <c r="D251">
        <v>11</v>
      </c>
      <c r="E251">
        <v>500</v>
      </c>
      <c r="H251">
        <v>11</v>
      </c>
      <c r="I251">
        <v>500</v>
      </c>
    </row>
    <row r="252" spans="1:9" x14ac:dyDescent="0.25">
      <c r="A252" s="1">
        <v>44436</v>
      </c>
      <c r="B252">
        <v>10640</v>
      </c>
      <c r="C252" t="s">
        <v>14</v>
      </c>
      <c r="F252">
        <v>12</v>
      </c>
      <c r="G252">
        <v>708.75</v>
      </c>
      <c r="H252">
        <v>12</v>
      </c>
      <c r="I252">
        <v>708.75</v>
      </c>
    </row>
    <row r="253" spans="1:9" x14ac:dyDescent="0.25">
      <c r="A253" s="1">
        <v>44437</v>
      </c>
      <c r="B253">
        <v>10649</v>
      </c>
      <c r="C253" t="s">
        <v>9</v>
      </c>
      <c r="D253">
        <v>7</v>
      </c>
      <c r="E253">
        <v>1434</v>
      </c>
      <c r="H253">
        <v>7</v>
      </c>
      <c r="I253">
        <v>1434</v>
      </c>
    </row>
    <row r="254" spans="1:9" x14ac:dyDescent="0.25">
      <c r="A254" s="1">
        <v>44440</v>
      </c>
      <c r="B254">
        <v>10638</v>
      </c>
      <c r="C254" t="s">
        <v>16</v>
      </c>
      <c r="F254">
        <v>18</v>
      </c>
      <c r="G254">
        <v>2720.05</v>
      </c>
      <c r="H254">
        <v>18</v>
      </c>
      <c r="I254">
        <v>2720.05</v>
      </c>
    </row>
    <row r="255" spans="1:9" x14ac:dyDescent="0.25">
      <c r="A255" s="1">
        <v>44440</v>
      </c>
      <c r="B255">
        <v>10644</v>
      </c>
      <c r="C255" t="s">
        <v>16</v>
      </c>
      <c r="F255">
        <v>9</v>
      </c>
      <c r="G255">
        <v>1371.8</v>
      </c>
      <c r="H255">
        <v>9</v>
      </c>
      <c r="I255">
        <v>1371.8</v>
      </c>
    </row>
    <row r="256" spans="1:9" x14ac:dyDescent="0.25">
      <c r="A256" s="1">
        <v>44441</v>
      </c>
      <c r="B256">
        <v>10643</v>
      </c>
      <c r="C256" t="s">
        <v>12</v>
      </c>
      <c r="D256">
        <v>12</v>
      </c>
      <c r="E256">
        <v>814.5</v>
      </c>
      <c r="H256">
        <v>12</v>
      </c>
      <c r="I256">
        <v>814.5</v>
      </c>
    </row>
    <row r="257" spans="1:9" x14ac:dyDescent="0.25">
      <c r="A257" s="1">
        <v>44441</v>
      </c>
      <c r="B257">
        <v>10645</v>
      </c>
      <c r="C257" t="s">
        <v>14</v>
      </c>
      <c r="F257">
        <v>17</v>
      </c>
      <c r="G257">
        <v>1535</v>
      </c>
      <c r="H257">
        <v>17</v>
      </c>
      <c r="I257">
        <v>1535</v>
      </c>
    </row>
    <row r="258" spans="1:9" x14ac:dyDescent="0.25">
      <c r="A258" s="1">
        <v>44442</v>
      </c>
      <c r="B258">
        <v>10646</v>
      </c>
      <c r="C258" t="s">
        <v>10</v>
      </c>
      <c r="D258">
        <v>8</v>
      </c>
      <c r="E258">
        <v>1446</v>
      </c>
      <c r="H258">
        <v>8</v>
      </c>
      <c r="I258">
        <v>1446</v>
      </c>
    </row>
    <row r="259" spans="1:9" x14ac:dyDescent="0.25">
      <c r="A259" s="1">
        <v>44442</v>
      </c>
      <c r="B259">
        <v>10647</v>
      </c>
      <c r="C259" t="s">
        <v>14</v>
      </c>
      <c r="F259">
        <v>13</v>
      </c>
      <c r="G259">
        <v>636</v>
      </c>
      <c r="H259">
        <v>13</v>
      </c>
      <c r="I259">
        <v>636</v>
      </c>
    </row>
    <row r="260" spans="1:9" x14ac:dyDescent="0.25">
      <c r="A260" s="1">
        <v>44442</v>
      </c>
      <c r="B260">
        <v>10650</v>
      </c>
      <c r="C260" t="s">
        <v>9</v>
      </c>
      <c r="D260">
        <v>12</v>
      </c>
      <c r="E260">
        <v>1779.2</v>
      </c>
      <c r="H260">
        <v>12</v>
      </c>
      <c r="I260">
        <v>1779.2</v>
      </c>
    </row>
    <row r="261" spans="1:9" x14ac:dyDescent="0.25">
      <c r="A261" s="1">
        <v>44444</v>
      </c>
      <c r="B261">
        <v>10642</v>
      </c>
      <c r="C261" t="s">
        <v>15</v>
      </c>
      <c r="D261">
        <v>12</v>
      </c>
      <c r="E261">
        <v>696</v>
      </c>
      <c r="H261">
        <v>12</v>
      </c>
      <c r="I261">
        <v>696</v>
      </c>
    </row>
    <row r="262" spans="1:9" x14ac:dyDescent="0.25">
      <c r="A262" s="1">
        <v>44447</v>
      </c>
      <c r="B262">
        <v>10652</v>
      </c>
      <c r="C262" t="s">
        <v>14</v>
      </c>
      <c r="F262">
        <v>15</v>
      </c>
      <c r="G262">
        <v>318.83999999999997</v>
      </c>
      <c r="H262">
        <v>15</v>
      </c>
      <c r="I262">
        <v>318.83999999999997</v>
      </c>
    </row>
    <row r="263" spans="1:9" x14ac:dyDescent="0.25">
      <c r="A263" s="1">
        <v>44447</v>
      </c>
      <c r="B263">
        <v>10658</v>
      </c>
      <c r="C263" t="s">
        <v>14</v>
      </c>
      <c r="F263">
        <v>7</v>
      </c>
      <c r="G263">
        <v>4464.6000000000004</v>
      </c>
      <c r="H263">
        <v>7</v>
      </c>
      <c r="I263">
        <v>4464.6000000000004</v>
      </c>
    </row>
    <row r="264" spans="1:9" x14ac:dyDescent="0.25">
      <c r="A264" s="1">
        <v>44448</v>
      </c>
      <c r="B264">
        <v>10648</v>
      </c>
      <c r="C264" t="s">
        <v>9</v>
      </c>
      <c r="D264">
        <v>13</v>
      </c>
      <c r="E264">
        <v>372.37</v>
      </c>
      <c r="H264">
        <v>13</v>
      </c>
      <c r="I264">
        <v>372.37</v>
      </c>
    </row>
    <row r="265" spans="1:9" x14ac:dyDescent="0.25">
      <c r="A265" s="1">
        <v>44449</v>
      </c>
      <c r="B265">
        <v>10656</v>
      </c>
      <c r="C265" t="s">
        <v>12</v>
      </c>
      <c r="D265">
        <v>19</v>
      </c>
      <c r="E265">
        <v>604.21</v>
      </c>
      <c r="H265">
        <v>19</v>
      </c>
      <c r="I265">
        <v>604.21</v>
      </c>
    </row>
    <row r="266" spans="1:9" x14ac:dyDescent="0.25">
      <c r="A266" s="1">
        <v>44449</v>
      </c>
      <c r="B266">
        <v>10659</v>
      </c>
      <c r="C266" t="s">
        <v>15</v>
      </c>
      <c r="D266">
        <v>12</v>
      </c>
      <c r="E266">
        <v>1227.02</v>
      </c>
      <c r="H266">
        <v>12</v>
      </c>
      <c r="I266">
        <v>1227.02</v>
      </c>
    </row>
    <row r="267" spans="1:9" x14ac:dyDescent="0.25">
      <c r="A267" s="1">
        <v>44450</v>
      </c>
      <c r="B267">
        <v>10651</v>
      </c>
      <c r="C267" t="s">
        <v>13</v>
      </c>
      <c r="F267">
        <v>7</v>
      </c>
      <c r="G267">
        <v>397.8</v>
      </c>
      <c r="H267">
        <v>7</v>
      </c>
      <c r="I267">
        <v>397.8</v>
      </c>
    </row>
    <row r="268" spans="1:9" x14ac:dyDescent="0.25">
      <c r="A268" s="1">
        <v>44450</v>
      </c>
      <c r="B268">
        <v>10654</v>
      </c>
      <c r="C268" t="s">
        <v>9</v>
      </c>
      <c r="D268">
        <v>7</v>
      </c>
      <c r="E268">
        <v>601.83000000000004</v>
      </c>
      <c r="H268">
        <v>7</v>
      </c>
      <c r="I268">
        <v>601.83000000000004</v>
      </c>
    </row>
    <row r="269" spans="1:9" x14ac:dyDescent="0.25">
      <c r="A269" s="1">
        <v>44450</v>
      </c>
      <c r="B269">
        <v>10655</v>
      </c>
      <c r="C269" t="s">
        <v>11</v>
      </c>
      <c r="F269">
        <v>12</v>
      </c>
      <c r="G269">
        <v>154.4</v>
      </c>
      <c r="H269">
        <v>12</v>
      </c>
      <c r="I269">
        <v>154.4</v>
      </c>
    </row>
    <row r="270" spans="1:9" x14ac:dyDescent="0.25">
      <c r="A270" s="1">
        <v>44454</v>
      </c>
      <c r="B270">
        <v>10657</v>
      </c>
      <c r="C270" t="s">
        <v>7</v>
      </c>
      <c r="F270">
        <v>12</v>
      </c>
      <c r="G270">
        <v>4371.6000000000004</v>
      </c>
      <c r="H270">
        <v>12</v>
      </c>
      <c r="I270">
        <v>4371.6000000000004</v>
      </c>
    </row>
    <row r="271" spans="1:9" x14ac:dyDescent="0.25">
      <c r="A271" s="1">
        <v>44454</v>
      </c>
      <c r="B271">
        <v>10661</v>
      </c>
      <c r="C271" t="s">
        <v>15</v>
      </c>
      <c r="D271">
        <v>9</v>
      </c>
      <c r="E271">
        <v>562.6</v>
      </c>
      <c r="H271">
        <v>9</v>
      </c>
      <c r="I271">
        <v>562.6</v>
      </c>
    </row>
    <row r="272" spans="1:9" x14ac:dyDescent="0.25">
      <c r="A272" s="1">
        <v>44456</v>
      </c>
      <c r="B272">
        <v>10665</v>
      </c>
      <c r="C272" t="s">
        <v>11</v>
      </c>
      <c r="F272">
        <v>11</v>
      </c>
      <c r="G272">
        <v>1295</v>
      </c>
      <c r="H272">
        <v>11</v>
      </c>
      <c r="I272">
        <v>1295</v>
      </c>
    </row>
    <row r="273" spans="1:9" x14ac:dyDescent="0.25">
      <c r="A273" s="1">
        <v>44457</v>
      </c>
      <c r="B273">
        <v>10662</v>
      </c>
      <c r="C273" t="s">
        <v>16</v>
      </c>
      <c r="F273">
        <v>9</v>
      </c>
      <c r="G273">
        <v>125</v>
      </c>
      <c r="H273">
        <v>9</v>
      </c>
      <c r="I273">
        <v>125</v>
      </c>
    </row>
    <row r="274" spans="1:9" x14ac:dyDescent="0.25">
      <c r="A274" s="1">
        <v>44457</v>
      </c>
      <c r="B274">
        <v>10670</v>
      </c>
      <c r="C274" t="s">
        <v>14</v>
      </c>
      <c r="F274">
        <v>17</v>
      </c>
      <c r="G274">
        <v>2301.75</v>
      </c>
      <c r="H274">
        <v>17</v>
      </c>
      <c r="I274">
        <v>2301.75</v>
      </c>
    </row>
    <row r="275" spans="1:9" x14ac:dyDescent="0.25">
      <c r="A275" s="1">
        <v>44458</v>
      </c>
      <c r="B275">
        <v>10653</v>
      </c>
      <c r="C275" t="s">
        <v>11</v>
      </c>
      <c r="F275">
        <v>13</v>
      </c>
      <c r="G275">
        <v>1083.1500000000001</v>
      </c>
      <c r="H275">
        <v>13</v>
      </c>
      <c r="I275">
        <v>1083.1500000000001</v>
      </c>
    </row>
    <row r="276" spans="1:9" x14ac:dyDescent="0.25">
      <c r="A276" s="1">
        <v>44458</v>
      </c>
      <c r="B276">
        <v>10664</v>
      </c>
      <c r="C276" t="s">
        <v>11</v>
      </c>
      <c r="F276">
        <v>9</v>
      </c>
      <c r="G276">
        <v>1288.3900000000001</v>
      </c>
      <c r="H276">
        <v>9</v>
      </c>
      <c r="I276">
        <v>1288.3900000000001</v>
      </c>
    </row>
    <row r="277" spans="1:9" x14ac:dyDescent="0.25">
      <c r="A277" s="1">
        <v>44458</v>
      </c>
      <c r="B277">
        <v>10667</v>
      </c>
      <c r="C277" t="s">
        <v>15</v>
      </c>
      <c r="D277">
        <v>19</v>
      </c>
      <c r="E277">
        <v>1536.8</v>
      </c>
      <c r="H277">
        <v>19</v>
      </c>
      <c r="I277">
        <v>1536.8</v>
      </c>
    </row>
    <row r="278" spans="1:9" x14ac:dyDescent="0.25">
      <c r="A278" s="1">
        <v>44458</v>
      </c>
      <c r="B278">
        <v>10673</v>
      </c>
      <c r="C278" t="s">
        <v>7</v>
      </c>
      <c r="F278">
        <v>16</v>
      </c>
      <c r="G278">
        <v>412.35</v>
      </c>
      <c r="H278">
        <v>16</v>
      </c>
      <c r="I278">
        <v>412.35</v>
      </c>
    </row>
    <row r="279" spans="1:9" x14ac:dyDescent="0.25">
      <c r="A279" s="1">
        <v>44461</v>
      </c>
      <c r="B279">
        <v>10666</v>
      </c>
      <c r="C279" t="s">
        <v>15</v>
      </c>
      <c r="D279">
        <v>17</v>
      </c>
      <c r="E279">
        <v>4666.9399999999996</v>
      </c>
      <c r="H279">
        <v>17</v>
      </c>
      <c r="I279">
        <v>4666.9399999999996</v>
      </c>
    </row>
    <row r="280" spans="1:9" x14ac:dyDescent="0.25">
      <c r="A280" s="1">
        <v>44461</v>
      </c>
      <c r="B280">
        <v>10669</v>
      </c>
      <c r="C280" t="s">
        <v>7</v>
      </c>
      <c r="F280">
        <v>17</v>
      </c>
      <c r="G280">
        <v>570</v>
      </c>
      <c r="H280">
        <v>17</v>
      </c>
      <c r="I280">
        <v>570</v>
      </c>
    </row>
    <row r="281" spans="1:9" x14ac:dyDescent="0.25">
      <c r="A281" s="1">
        <v>44462</v>
      </c>
      <c r="B281">
        <v>10668</v>
      </c>
      <c r="C281" t="s">
        <v>11</v>
      </c>
      <c r="F281">
        <v>19</v>
      </c>
      <c r="G281">
        <v>625.27</v>
      </c>
      <c r="H281">
        <v>19</v>
      </c>
      <c r="I281">
        <v>625.27</v>
      </c>
    </row>
    <row r="282" spans="1:9" x14ac:dyDescent="0.25">
      <c r="A282" s="1">
        <v>44462</v>
      </c>
      <c r="B282">
        <v>10675</v>
      </c>
      <c r="C282" t="s">
        <v>9</v>
      </c>
      <c r="D282">
        <v>15</v>
      </c>
      <c r="E282">
        <v>1423</v>
      </c>
      <c r="H282">
        <v>15</v>
      </c>
      <c r="I282">
        <v>1423</v>
      </c>
    </row>
    <row r="283" spans="1:9" x14ac:dyDescent="0.25">
      <c r="A283" s="1">
        <v>44463</v>
      </c>
      <c r="B283">
        <v>10671</v>
      </c>
      <c r="C283" t="s">
        <v>11</v>
      </c>
      <c r="F283">
        <v>15</v>
      </c>
      <c r="G283">
        <v>920.1</v>
      </c>
      <c r="H283">
        <v>15</v>
      </c>
      <c r="I283">
        <v>920.1</v>
      </c>
    </row>
    <row r="284" spans="1:9" x14ac:dyDescent="0.25">
      <c r="A284" s="1">
        <v>44465</v>
      </c>
      <c r="B284">
        <v>10672</v>
      </c>
      <c r="C284" t="s">
        <v>10</v>
      </c>
      <c r="D284">
        <v>8</v>
      </c>
      <c r="E284">
        <v>3815.25</v>
      </c>
      <c r="H284">
        <v>8</v>
      </c>
      <c r="I284">
        <v>3815.25</v>
      </c>
    </row>
    <row r="285" spans="1:9" x14ac:dyDescent="0.25">
      <c r="A285" s="1">
        <v>44465</v>
      </c>
      <c r="B285">
        <v>10677</v>
      </c>
      <c r="C285" t="s">
        <v>11</v>
      </c>
      <c r="F285">
        <v>16</v>
      </c>
      <c r="G285">
        <v>813.36</v>
      </c>
      <c r="H285">
        <v>16</v>
      </c>
      <c r="I285">
        <v>813.36</v>
      </c>
    </row>
    <row r="286" spans="1:9" x14ac:dyDescent="0.25">
      <c r="A286" s="1">
        <v>44465</v>
      </c>
      <c r="B286">
        <v>10680</v>
      </c>
      <c r="C286" t="s">
        <v>11</v>
      </c>
      <c r="F286">
        <v>9</v>
      </c>
      <c r="G286">
        <v>1261.8800000000001</v>
      </c>
      <c r="H286">
        <v>9</v>
      </c>
      <c r="I286">
        <v>1261.8800000000001</v>
      </c>
    </row>
    <row r="287" spans="1:9" x14ac:dyDescent="0.25">
      <c r="A287" s="1">
        <v>44468</v>
      </c>
      <c r="B287">
        <v>10676</v>
      </c>
      <c r="C287" t="s">
        <v>7</v>
      </c>
      <c r="F287">
        <v>17</v>
      </c>
      <c r="G287">
        <v>534.85</v>
      </c>
      <c r="H287">
        <v>17</v>
      </c>
      <c r="I287">
        <v>534.85</v>
      </c>
    </row>
    <row r="288" spans="1:9" x14ac:dyDescent="0.25">
      <c r="A288" s="1">
        <v>44469</v>
      </c>
      <c r="B288">
        <v>10674</v>
      </c>
      <c r="C288" t="s">
        <v>14</v>
      </c>
      <c r="D288">
        <v>19</v>
      </c>
      <c r="E288">
        <v>45</v>
      </c>
      <c r="H288">
        <v>19</v>
      </c>
      <c r="I288">
        <v>45</v>
      </c>
    </row>
    <row r="289" spans="1:9" x14ac:dyDescent="0.25">
      <c r="A289" s="1">
        <v>44469</v>
      </c>
      <c r="B289">
        <v>10679</v>
      </c>
      <c r="C289" t="s">
        <v>13</v>
      </c>
      <c r="F289">
        <v>18</v>
      </c>
      <c r="G289">
        <v>660</v>
      </c>
      <c r="H289">
        <v>18</v>
      </c>
      <c r="I289">
        <v>660</v>
      </c>
    </row>
    <row r="290" spans="1:9" x14ac:dyDescent="0.25">
      <c r="A290" s="1">
        <v>44469</v>
      </c>
      <c r="B290">
        <v>10681</v>
      </c>
      <c r="C290" t="s">
        <v>16</v>
      </c>
      <c r="F290">
        <v>14</v>
      </c>
      <c r="G290">
        <v>1287.4000000000001</v>
      </c>
      <c r="H290">
        <v>14</v>
      </c>
      <c r="I290">
        <v>1287.4000000000001</v>
      </c>
    </row>
    <row r="291" spans="1:9" x14ac:dyDescent="0.25">
      <c r="A291" s="1">
        <v>44469</v>
      </c>
      <c r="B291">
        <v>10684</v>
      </c>
      <c r="C291" t="s">
        <v>16</v>
      </c>
      <c r="F291">
        <v>18</v>
      </c>
      <c r="G291">
        <v>1768</v>
      </c>
      <c r="H291">
        <v>18</v>
      </c>
      <c r="I291">
        <v>1768</v>
      </c>
    </row>
    <row r="292" spans="1:9" x14ac:dyDescent="0.25">
      <c r="A292" s="1">
        <v>44470</v>
      </c>
      <c r="B292">
        <v>10682</v>
      </c>
      <c r="C292" t="s">
        <v>16</v>
      </c>
      <c r="F292">
        <v>11</v>
      </c>
      <c r="G292">
        <v>375.5</v>
      </c>
      <c r="H292">
        <v>11</v>
      </c>
      <c r="I292">
        <v>375.5</v>
      </c>
    </row>
    <row r="293" spans="1:9" x14ac:dyDescent="0.25">
      <c r="A293" s="1">
        <v>44470</v>
      </c>
      <c r="B293">
        <v>10683</v>
      </c>
      <c r="C293" t="s">
        <v>7</v>
      </c>
      <c r="F293">
        <v>17</v>
      </c>
      <c r="G293">
        <v>63</v>
      </c>
      <c r="H293">
        <v>17</v>
      </c>
      <c r="I293">
        <v>63</v>
      </c>
    </row>
    <row r="294" spans="1:9" x14ac:dyDescent="0.25">
      <c r="A294" s="1">
        <v>44472</v>
      </c>
      <c r="B294">
        <v>10663</v>
      </c>
      <c r="C294" t="s">
        <v>7</v>
      </c>
      <c r="F294">
        <v>8</v>
      </c>
      <c r="G294">
        <v>1930.4</v>
      </c>
      <c r="H294">
        <v>8</v>
      </c>
      <c r="I294">
        <v>1930.4</v>
      </c>
    </row>
    <row r="295" spans="1:9" x14ac:dyDescent="0.25">
      <c r="A295" s="1">
        <v>44472</v>
      </c>
      <c r="B295">
        <v>10685</v>
      </c>
      <c r="C295" t="s">
        <v>14</v>
      </c>
      <c r="F295">
        <v>17</v>
      </c>
      <c r="G295">
        <v>801.1</v>
      </c>
      <c r="H295">
        <v>17</v>
      </c>
      <c r="I295">
        <v>801.1</v>
      </c>
    </row>
    <row r="296" spans="1:9" x14ac:dyDescent="0.25">
      <c r="A296" s="1">
        <v>44472</v>
      </c>
      <c r="B296">
        <v>10690</v>
      </c>
      <c r="C296" t="s">
        <v>11</v>
      </c>
      <c r="F296">
        <v>8</v>
      </c>
      <c r="G296">
        <v>862.5</v>
      </c>
      <c r="H296">
        <v>8</v>
      </c>
      <c r="I296">
        <v>862.5</v>
      </c>
    </row>
    <row r="297" spans="1:9" x14ac:dyDescent="0.25">
      <c r="A297" s="1">
        <v>44476</v>
      </c>
      <c r="B297">
        <v>10688</v>
      </c>
      <c r="C297" t="s">
        <v>14</v>
      </c>
      <c r="F297">
        <v>14</v>
      </c>
      <c r="G297">
        <v>3160.6</v>
      </c>
      <c r="H297">
        <v>14</v>
      </c>
      <c r="I297">
        <v>3160.6</v>
      </c>
    </row>
    <row r="298" spans="1:9" x14ac:dyDescent="0.25">
      <c r="A298" s="1">
        <v>44476</v>
      </c>
      <c r="B298">
        <v>10689</v>
      </c>
      <c r="C298" t="s">
        <v>11</v>
      </c>
      <c r="F298">
        <v>14</v>
      </c>
      <c r="G298">
        <v>472.5</v>
      </c>
      <c r="H298">
        <v>14</v>
      </c>
      <c r="I298">
        <v>472.5</v>
      </c>
    </row>
    <row r="299" spans="1:9" x14ac:dyDescent="0.25">
      <c r="A299" s="1">
        <v>44477</v>
      </c>
      <c r="B299">
        <v>10686</v>
      </c>
      <c r="C299" t="s">
        <v>7</v>
      </c>
      <c r="F299">
        <v>12</v>
      </c>
      <c r="G299">
        <v>1404.45</v>
      </c>
      <c r="H299">
        <v>12</v>
      </c>
      <c r="I299">
        <v>1404.45</v>
      </c>
    </row>
    <row r="300" spans="1:9" x14ac:dyDescent="0.25">
      <c r="A300" s="1">
        <v>44478</v>
      </c>
      <c r="B300">
        <v>10694</v>
      </c>
      <c r="C300" t="s">
        <v>13</v>
      </c>
      <c r="F300">
        <v>9</v>
      </c>
      <c r="G300">
        <v>4825</v>
      </c>
      <c r="H300">
        <v>9</v>
      </c>
      <c r="I300">
        <v>4825</v>
      </c>
    </row>
    <row r="301" spans="1:9" x14ac:dyDescent="0.25">
      <c r="A301" s="1">
        <v>44479</v>
      </c>
      <c r="B301">
        <v>10693</v>
      </c>
      <c r="C301" t="s">
        <v>16</v>
      </c>
      <c r="F301">
        <v>19</v>
      </c>
      <c r="G301">
        <v>2071.1999999999998</v>
      </c>
      <c r="H301">
        <v>19</v>
      </c>
      <c r="I301">
        <v>2071.1999999999998</v>
      </c>
    </row>
    <row r="302" spans="1:9" x14ac:dyDescent="0.25">
      <c r="A302" s="1">
        <v>44482</v>
      </c>
      <c r="B302">
        <v>10692</v>
      </c>
      <c r="C302" t="s">
        <v>14</v>
      </c>
      <c r="F302">
        <v>11</v>
      </c>
      <c r="G302">
        <v>878</v>
      </c>
      <c r="H302">
        <v>11</v>
      </c>
      <c r="I302">
        <v>878</v>
      </c>
    </row>
    <row r="303" spans="1:9" x14ac:dyDescent="0.25">
      <c r="A303" s="1">
        <v>44482</v>
      </c>
      <c r="B303">
        <v>10699</v>
      </c>
      <c r="C303" t="s">
        <v>16</v>
      </c>
      <c r="F303">
        <v>17</v>
      </c>
      <c r="G303">
        <v>114</v>
      </c>
      <c r="H303">
        <v>17</v>
      </c>
      <c r="I303">
        <v>114</v>
      </c>
    </row>
    <row r="304" spans="1:9" x14ac:dyDescent="0.25">
      <c r="A304" s="1">
        <v>44483</v>
      </c>
      <c r="B304">
        <v>10695</v>
      </c>
      <c r="C304" t="s">
        <v>15</v>
      </c>
      <c r="D304">
        <v>8</v>
      </c>
      <c r="E304">
        <v>642</v>
      </c>
      <c r="H304">
        <v>8</v>
      </c>
      <c r="I304">
        <v>642</v>
      </c>
    </row>
    <row r="305" spans="1:9" x14ac:dyDescent="0.25">
      <c r="A305" s="1">
        <v>44483</v>
      </c>
      <c r="B305">
        <v>10696</v>
      </c>
      <c r="C305" t="s">
        <v>13</v>
      </c>
      <c r="F305">
        <v>13</v>
      </c>
      <c r="G305">
        <v>996</v>
      </c>
      <c r="H305">
        <v>13</v>
      </c>
      <c r="I305">
        <v>996</v>
      </c>
    </row>
    <row r="306" spans="1:9" x14ac:dyDescent="0.25">
      <c r="A306" s="1">
        <v>44483</v>
      </c>
      <c r="B306">
        <v>10697</v>
      </c>
      <c r="C306" t="s">
        <v>16</v>
      </c>
      <c r="F306">
        <v>16</v>
      </c>
      <c r="G306">
        <v>805.43</v>
      </c>
      <c r="H306">
        <v>16</v>
      </c>
      <c r="I306">
        <v>805.43</v>
      </c>
    </row>
    <row r="307" spans="1:9" x14ac:dyDescent="0.25">
      <c r="A307" s="1">
        <v>44484</v>
      </c>
      <c r="B307">
        <v>10660</v>
      </c>
      <c r="C307" t="s">
        <v>13</v>
      </c>
      <c r="F307">
        <v>13</v>
      </c>
      <c r="G307">
        <v>1701</v>
      </c>
      <c r="H307">
        <v>13</v>
      </c>
      <c r="I307">
        <v>1701</v>
      </c>
    </row>
    <row r="308" spans="1:9" x14ac:dyDescent="0.25">
      <c r="A308" s="1">
        <v>44484</v>
      </c>
      <c r="B308">
        <v>10701</v>
      </c>
      <c r="C308" t="s">
        <v>12</v>
      </c>
      <c r="D308">
        <v>18</v>
      </c>
      <c r="E308">
        <v>2864.5</v>
      </c>
      <c r="H308">
        <v>18</v>
      </c>
      <c r="I308">
        <v>2864.5</v>
      </c>
    </row>
    <row r="309" spans="1:9" x14ac:dyDescent="0.25">
      <c r="A309" s="1">
        <v>44485</v>
      </c>
      <c r="B309">
        <v>10678</v>
      </c>
      <c r="C309" t="s">
        <v>15</v>
      </c>
      <c r="D309">
        <v>9</v>
      </c>
      <c r="E309">
        <v>5256.5</v>
      </c>
      <c r="H309">
        <v>9</v>
      </c>
      <c r="I309">
        <v>5256.5</v>
      </c>
    </row>
    <row r="310" spans="1:9" x14ac:dyDescent="0.25">
      <c r="A310" s="1">
        <v>44485</v>
      </c>
      <c r="B310">
        <v>10700</v>
      </c>
      <c r="C310" t="s">
        <v>16</v>
      </c>
      <c r="F310">
        <v>7</v>
      </c>
      <c r="G310">
        <v>1638.4</v>
      </c>
      <c r="H310">
        <v>7</v>
      </c>
      <c r="I310">
        <v>1638.4</v>
      </c>
    </row>
    <row r="311" spans="1:9" x14ac:dyDescent="0.25">
      <c r="A311" s="1">
        <v>44486</v>
      </c>
      <c r="B311">
        <v>10698</v>
      </c>
      <c r="C311" t="s">
        <v>14</v>
      </c>
      <c r="F311">
        <v>18</v>
      </c>
      <c r="G311">
        <v>3436.45</v>
      </c>
      <c r="H311">
        <v>18</v>
      </c>
      <c r="I311">
        <v>3436.45</v>
      </c>
    </row>
    <row r="312" spans="1:9" x14ac:dyDescent="0.25">
      <c r="A312" s="1">
        <v>44489</v>
      </c>
      <c r="B312">
        <v>10703</v>
      </c>
      <c r="C312" t="s">
        <v>12</v>
      </c>
      <c r="D312">
        <v>10</v>
      </c>
      <c r="E312">
        <v>2545</v>
      </c>
      <c r="H312">
        <v>10</v>
      </c>
      <c r="I312">
        <v>2545</v>
      </c>
    </row>
    <row r="313" spans="1:9" x14ac:dyDescent="0.25">
      <c r="A313" s="1">
        <v>44490</v>
      </c>
      <c r="B313">
        <v>10702</v>
      </c>
      <c r="C313" t="s">
        <v>14</v>
      </c>
      <c r="F313">
        <v>17</v>
      </c>
      <c r="G313">
        <v>330</v>
      </c>
      <c r="H313">
        <v>17</v>
      </c>
      <c r="I313">
        <v>330</v>
      </c>
    </row>
    <row r="314" spans="1:9" x14ac:dyDescent="0.25">
      <c r="A314" s="1">
        <v>44490</v>
      </c>
      <c r="B314">
        <v>10706</v>
      </c>
      <c r="C314" t="s">
        <v>13</v>
      </c>
      <c r="F314">
        <v>17</v>
      </c>
      <c r="G314">
        <v>1893</v>
      </c>
      <c r="H314">
        <v>17</v>
      </c>
      <c r="I314">
        <v>1893</v>
      </c>
    </row>
    <row r="315" spans="1:9" x14ac:dyDescent="0.25">
      <c r="A315" s="1">
        <v>44491</v>
      </c>
      <c r="B315">
        <v>10691</v>
      </c>
      <c r="C315" t="s">
        <v>7</v>
      </c>
      <c r="F315">
        <v>12</v>
      </c>
      <c r="G315">
        <v>10164.799999999999</v>
      </c>
      <c r="H315">
        <v>12</v>
      </c>
      <c r="I315">
        <v>10164.799999999999</v>
      </c>
    </row>
    <row r="316" spans="1:9" x14ac:dyDescent="0.25">
      <c r="A316" s="1">
        <v>44492</v>
      </c>
      <c r="B316">
        <v>10707</v>
      </c>
      <c r="C316" t="s">
        <v>14</v>
      </c>
      <c r="F316">
        <v>11</v>
      </c>
      <c r="G316">
        <v>1641</v>
      </c>
      <c r="H316">
        <v>11</v>
      </c>
      <c r="I316">
        <v>1641</v>
      </c>
    </row>
    <row r="317" spans="1:9" x14ac:dyDescent="0.25">
      <c r="A317" s="1">
        <v>44492</v>
      </c>
      <c r="B317">
        <v>10710</v>
      </c>
      <c r="C317" t="s">
        <v>11</v>
      </c>
      <c r="F317">
        <v>16</v>
      </c>
      <c r="G317">
        <v>93.5</v>
      </c>
      <c r="H317">
        <v>16</v>
      </c>
      <c r="I317">
        <v>93.5</v>
      </c>
    </row>
    <row r="318" spans="1:9" x14ac:dyDescent="0.25">
      <c r="A318" s="1">
        <v>44493</v>
      </c>
      <c r="B318">
        <v>10713</v>
      </c>
      <c r="C318" t="s">
        <v>11</v>
      </c>
      <c r="F318">
        <v>9</v>
      </c>
      <c r="G318">
        <v>2827.9</v>
      </c>
      <c r="H318">
        <v>9</v>
      </c>
      <c r="I318">
        <v>2827.9</v>
      </c>
    </row>
    <row r="319" spans="1:9" x14ac:dyDescent="0.25">
      <c r="A319" s="1">
        <v>44496</v>
      </c>
      <c r="B319">
        <v>10714</v>
      </c>
      <c r="C319" t="s">
        <v>9</v>
      </c>
      <c r="D319">
        <v>8</v>
      </c>
      <c r="E319">
        <v>2205.75</v>
      </c>
      <c r="H319">
        <v>8</v>
      </c>
      <c r="I319">
        <v>2205.75</v>
      </c>
    </row>
    <row r="320" spans="1:9" x14ac:dyDescent="0.25">
      <c r="A320" s="1">
        <v>44496</v>
      </c>
      <c r="B320">
        <v>10716</v>
      </c>
      <c r="C320" t="s">
        <v>14</v>
      </c>
      <c r="F320">
        <v>17</v>
      </c>
      <c r="G320">
        <v>706</v>
      </c>
      <c r="H320">
        <v>17</v>
      </c>
      <c r="I320">
        <v>706</v>
      </c>
    </row>
    <row r="321" spans="1:9" x14ac:dyDescent="0.25">
      <c r="A321" s="1">
        <v>44498</v>
      </c>
      <c r="B321">
        <v>10711</v>
      </c>
      <c r="C321" t="s">
        <v>9</v>
      </c>
      <c r="D321">
        <v>11</v>
      </c>
      <c r="E321">
        <v>4451.7</v>
      </c>
      <c r="H321">
        <v>11</v>
      </c>
      <c r="I321">
        <v>4451.7</v>
      </c>
    </row>
    <row r="322" spans="1:9" x14ac:dyDescent="0.25">
      <c r="A322" s="1">
        <v>44498</v>
      </c>
      <c r="B322">
        <v>10715</v>
      </c>
      <c r="C322" t="s">
        <v>16</v>
      </c>
      <c r="F322">
        <v>10</v>
      </c>
      <c r="G322">
        <v>1296</v>
      </c>
      <c r="H322">
        <v>10</v>
      </c>
      <c r="I322">
        <v>1296</v>
      </c>
    </row>
    <row r="323" spans="1:9" x14ac:dyDescent="0.25">
      <c r="A323" s="1">
        <v>44498</v>
      </c>
      <c r="B323">
        <v>10717</v>
      </c>
      <c r="C323" t="s">
        <v>11</v>
      </c>
      <c r="F323">
        <v>12</v>
      </c>
      <c r="G323">
        <v>1270.75</v>
      </c>
      <c r="H323">
        <v>12</v>
      </c>
      <c r="I323">
        <v>1270.75</v>
      </c>
    </row>
    <row r="324" spans="1:9" x14ac:dyDescent="0.25">
      <c r="A324" s="1">
        <v>44498</v>
      </c>
      <c r="B324">
        <v>10718</v>
      </c>
      <c r="C324" t="s">
        <v>11</v>
      </c>
      <c r="F324">
        <v>16</v>
      </c>
      <c r="G324">
        <v>3463</v>
      </c>
      <c r="H324">
        <v>16</v>
      </c>
      <c r="I324">
        <v>3463</v>
      </c>
    </row>
    <row r="325" spans="1:9" x14ac:dyDescent="0.25">
      <c r="A325" s="1">
        <v>44499</v>
      </c>
      <c r="B325">
        <v>10687</v>
      </c>
      <c r="C325" t="s">
        <v>10</v>
      </c>
      <c r="D325">
        <v>14</v>
      </c>
      <c r="E325">
        <v>4960.8999999999996</v>
      </c>
      <c r="H325">
        <v>14</v>
      </c>
      <c r="I325">
        <v>4960.8999999999996</v>
      </c>
    </row>
    <row r="326" spans="1:9" x14ac:dyDescent="0.25">
      <c r="A326" s="1">
        <v>44500</v>
      </c>
      <c r="B326">
        <v>10712</v>
      </c>
      <c r="C326" t="s">
        <v>16</v>
      </c>
      <c r="F326">
        <v>15</v>
      </c>
      <c r="G326">
        <v>1233.48</v>
      </c>
      <c r="H326">
        <v>15</v>
      </c>
      <c r="I326">
        <v>1233.48</v>
      </c>
    </row>
    <row r="327" spans="1:9" x14ac:dyDescent="0.25">
      <c r="A327" s="1">
        <v>44500</v>
      </c>
      <c r="B327">
        <v>10721</v>
      </c>
      <c r="C327" t="s">
        <v>9</v>
      </c>
      <c r="D327">
        <v>12</v>
      </c>
      <c r="E327">
        <v>923.87</v>
      </c>
      <c r="H327">
        <v>12</v>
      </c>
      <c r="I327">
        <v>923.87</v>
      </c>
    </row>
    <row r="328" spans="1:9" x14ac:dyDescent="0.25">
      <c r="A328" s="1">
        <v>44504</v>
      </c>
      <c r="B328">
        <v>10722</v>
      </c>
      <c r="C328" t="s">
        <v>13</v>
      </c>
      <c r="F328">
        <v>15</v>
      </c>
      <c r="G328">
        <v>1570</v>
      </c>
      <c r="H328">
        <v>15</v>
      </c>
      <c r="I328">
        <v>1570</v>
      </c>
    </row>
    <row r="329" spans="1:9" x14ac:dyDescent="0.25">
      <c r="A329" s="1">
        <v>44505</v>
      </c>
      <c r="B329">
        <v>10708</v>
      </c>
      <c r="C329" t="s">
        <v>12</v>
      </c>
      <c r="D329">
        <v>13</v>
      </c>
      <c r="E329">
        <v>180.4</v>
      </c>
      <c r="H329">
        <v>13</v>
      </c>
      <c r="I329">
        <v>180.4</v>
      </c>
    </row>
    <row r="330" spans="1:9" x14ac:dyDescent="0.25">
      <c r="A330" s="1">
        <v>44505</v>
      </c>
      <c r="B330">
        <v>10719</v>
      </c>
      <c r="C330" t="s">
        <v>10</v>
      </c>
      <c r="F330">
        <v>7</v>
      </c>
      <c r="G330">
        <v>844.25</v>
      </c>
      <c r="H330">
        <v>7</v>
      </c>
      <c r="I330">
        <v>844.25</v>
      </c>
    </row>
    <row r="331" spans="1:9" x14ac:dyDescent="0.25">
      <c r="A331" s="1">
        <v>44505</v>
      </c>
      <c r="B331">
        <v>10720</v>
      </c>
      <c r="C331" t="s">
        <v>13</v>
      </c>
      <c r="F331">
        <v>10</v>
      </c>
      <c r="G331">
        <v>550</v>
      </c>
      <c r="H331">
        <v>10</v>
      </c>
      <c r="I331">
        <v>550</v>
      </c>
    </row>
    <row r="332" spans="1:9" x14ac:dyDescent="0.25">
      <c r="A332" s="1">
        <v>44505</v>
      </c>
      <c r="B332">
        <v>10724</v>
      </c>
      <c r="C332" t="s">
        <v>13</v>
      </c>
      <c r="F332">
        <v>15</v>
      </c>
      <c r="G332">
        <v>638.5</v>
      </c>
      <c r="H332">
        <v>15</v>
      </c>
      <c r="I332">
        <v>638.5</v>
      </c>
    </row>
    <row r="333" spans="1:9" x14ac:dyDescent="0.25">
      <c r="A333" s="1">
        <v>44505</v>
      </c>
      <c r="B333">
        <v>10725</v>
      </c>
      <c r="C333" t="s">
        <v>14</v>
      </c>
      <c r="F333">
        <v>11</v>
      </c>
      <c r="G333">
        <v>287.8</v>
      </c>
      <c r="H333">
        <v>11</v>
      </c>
      <c r="I333">
        <v>287.8</v>
      </c>
    </row>
    <row r="334" spans="1:9" x14ac:dyDescent="0.25">
      <c r="A334" s="1">
        <v>44507</v>
      </c>
      <c r="B334">
        <v>10704</v>
      </c>
      <c r="C334" t="s">
        <v>12</v>
      </c>
      <c r="D334">
        <v>8</v>
      </c>
      <c r="E334">
        <v>595.5</v>
      </c>
      <c r="H334">
        <v>8</v>
      </c>
      <c r="I334">
        <v>595.5</v>
      </c>
    </row>
    <row r="335" spans="1:9" x14ac:dyDescent="0.25">
      <c r="A335" s="1">
        <v>44507</v>
      </c>
      <c r="B335">
        <v>10732</v>
      </c>
      <c r="C335" t="s">
        <v>16</v>
      </c>
      <c r="F335">
        <v>14</v>
      </c>
      <c r="G335">
        <v>360</v>
      </c>
      <c r="H335">
        <v>14</v>
      </c>
      <c r="I335">
        <v>360</v>
      </c>
    </row>
    <row r="336" spans="1:9" x14ac:dyDescent="0.25">
      <c r="A336" s="1">
        <v>44510</v>
      </c>
      <c r="B336">
        <v>10733</v>
      </c>
      <c r="C336" t="s">
        <v>11</v>
      </c>
      <c r="F336">
        <v>7</v>
      </c>
      <c r="G336">
        <v>1459</v>
      </c>
      <c r="H336">
        <v>7</v>
      </c>
      <c r="I336">
        <v>1459</v>
      </c>
    </row>
    <row r="337" spans="1:9" x14ac:dyDescent="0.25">
      <c r="A337" s="1">
        <v>44511</v>
      </c>
      <c r="B337">
        <v>10728</v>
      </c>
      <c r="C337" t="s">
        <v>14</v>
      </c>
      <c r="F337">
        <v>14</v>
      </c>
      <c r="G337">
        <v>1296.75</v>
      </c>
      <c r="H337">
        <v>14</v>
      </c>
      <c r="I337">
        <v>1296.75</v>
      </c>
    </row>
    <row r="338" spans="1:9" x14ac:dyDescent="0.25">
      <c r="A338" s="1">
        <v>44512</v>
      </c>
      <c r="B338">
        <v>10734</v>
      </c>
      <c r="C338" t="s">
        <v>7</v>
      </c>
      <c r="F338">
        <v>9</v>
      </c>
      <c r="G338">
        <v>1498.35</v>
      </c>
      <c r="H338">
        <v>9</v>
      </c>
      <c r="I338">
        <v>1498.35</v>
      </c>
    </row>
    <row r="339" spans="1:9" x14ac:dyDescent="0.25">
      <c r="A339" s="1">
        <v>44514</v>
      </c>
      <c r="B339">
        <v>10729</v>
      </c>
      <c r="C339" t="s">
        <v>13</v>
      </c>
      <c r="F339">
        <v>18</v>
      </c>
      <c r="G339">
        <v>1850</v>
      </c>
      <c r="H339">
        <v>18</v>
      </c>
      <c r="I339">
        <v>1850</v>
      </c>
    </row>
    <row r="340" spans="1:9" x14ac:dyDescent="0.25">
      <c r="A340" s="1">
        <v>44514</v>
      </c>
      <c r="B340">
        <v>10730</v>
      </c>
      <c r="C340" t="s">
        <v>9</v>
      </c>
      <c r="D340">
        <v>11</v>
      </c>
      <c r="E340">
        <v>484.25</v>
      </c>
      <c r="H340">
        <v>11</v>
      </c>
      <c r="I340">
        <v>484.25</v>
      </c>
    </row>
    <row r="341" spans="1:9" x14ac:dyDescent="0.25">
      <c r="A341" s="1">
        <v>44514</v>
      </c>
      <c r="B341">
        <v>10731</v>
      </c>
      <c r="C341" t="s">
        <v>15</v>
      </c>
      <c r="D341">
        <v>8</v>
      </c>
      <c r="E341">
        <v>1890.5</v>
      </c>
      <c r="H341">
        <v>8</v>
      </c>
      <c r="I341">
        <v>1890.5</v>
      </c>
    </row>
    <row r="342" spans="1:9" x14ac:dyDescent="0.25">
      <c r="A342" s="1">
        <v>44517</v>
      </c>
      <c r="B342">
        <v>10739</v>
      </c>
      <c r="C342" t="s">
        <v>16</v>
      </c>
      <c r="D342">
        <v>12</v>
      </c>
      <c r="E342">
        <v>240</v>
      </c>
      <c r="H342">
        <v>12</v>
      </c>
      <c r="I342">
        <v>240</v>
      </c>
    </row>
    <row r="343" spans="1:9" x14ac:dyDescent="0.25">
      <c r="A343" s="1">
        <v>44518</v>
      </c>
      <c r="B343">
        <v>10705</v>
      </c>
      <c r="C343" t="s">
        <v>10</v>
      </c>
      <c r="D343">
        <v>9</v>
      </c>
      <c r="E343">
        <v>378</v>
      </c>
      <c r="H343">
        <v>9</v>
      </c>
      <c r="I343">
        <v>378</v>
      </c>
    </row>
    <row r="344" spans="1:9" x14ac:dyDescent="0.25">
      <c r="A344" s="1">
        <v>44518</v>
      </c>
      <c r="B344">
        <v>10737</v>
      </c>
      <c r="C344" t="s">
        <v>7</v>
      </c>
      <c r="F344">
        <v>19</v>
      </c>
      <c r="G344">
        <v>139.80000000000001</v>
      </c>
      <c r="H344">
        <v>19</v>
      </c>
      <c r="I344">
        <v>139.80000000000001</v>
      </c>
    </row>
    <row r="345" spans="1:9" x14ac:dyDescent="0.25">
      <c r="A345" s="1">
        <v>44518</v>
      </c>
      <c r="B345">
        <v>10738</v>
      </c>
      <c r="C345" t="s">
        <v>7</v>
      </c>
      <c r="F345">
        <v>9</v>
      </c>
      <c r="G345">
        <v>52.35</v>
      </c>
      <c r="H345">
        <v>9</v>
      </c>
      <c r="I345">
        <v>52.35</v>
      </c>
    </row>
    <row r="346" spans="1:9" x14ac:dyDescent="0.25">
      <c r="A346" s="1">
        <v>44518</v>
      </c>
      <c r="B346">
        <v>10741</v>
      </c>
      <c r="C346" t="s">
        <v>14</v>
      </c>
      <c r="F346">
        <v>14</v>
      </c>
      <c r="G346">
        <v>228</v>
      </c>
      <c r="H346">
        <v>14</v>
      </c>
      <c r="I346">
        <v>228</v>
      </c>
    </row>
    <row r="347" spans="1:9" x14ac:dyDescent="0.25">
      <c r="A347" s="1">
        <v>44518</v>
      </c>
      <c r="B347">
        <v>10742</v>
      </c>
      <c r="C347" t="s">
        <v>16</v>
      </c>
      <c r="F347">
        <v>8</v>
      </c>
      <c r="G347">
        <v>3118</v>
      </c>
      <c r="H347">
        <v>8</v>
      </c>
      <c r="I347">
        <v>3118</v>
      </c>
    </row>
    <row r="348" spans="1:9" x14ac:dyDescent="0.25">
      <c r="A348" s="1">
        <v>44520</v>
      </c>
      <c r="B348">
        <v>10709</v>
      </c>
      <c r="C348" t="s">
        <v>11</v>
      </c>
      <c r="F348">
        <v>8</v>
      </c>
      <c r="G348">
        <v>3424</v>
      </c>
      <c r="H348">
        <v>8</v>
      </c>
      <c r="I348">
        <v>3424</v>
      </c>
    </row>
    <row r="349" spans="1:9" x14ac:dyDescent="0.25">
      <c r="A349" s="1">
        <v>44521</v>
      </c>
      <c r="B349">
        <v>10735</v>
      </c>
      <c r="C349" t="s">
        <v>12</v>
      </c>
      <c r="D349">
        <v>10</v>
      </c>
      <c r="E349">
        <v>536.4</v>
      </c>
      <c r="H349">
        <v>10</v>
      </c>
      <c r="I349">
        <v>536.4</v>
      </c>
    </row>
    <row r="350" spans="1:9" x14ac:dyDescent="0.25">
      <c r="A350" s="1">
        <v>44521</v>
      </c>
      <c r="B350">
        <v>10736</v>
      </c>
      <c r="C350" t="s">
        <v>10</v>
      </c>
      <c r="D350">
        <v>13</v>
      </c>
      <c r="E350">
        <v>997</v>
      </c>
      <c r="H350">
        <v>13</v>
      </c>
      <c r="I350">
        <v>997</v>
      </c>
    </row>
    <row r="351" spans="1:9" x14ac:dyDescent="0.25">
      <c r="A351" s="1">
        <v>44521</v>
      </c>
      <c r="B351">
        <v>10743</v>
      </c>
      <c r="C351" t="s">
        <v>11</v>
      </c>
      <c r="F351">
        <v>19</v>
      </c>
      <c r="G351">
        <v>319.2</v>
      </c>
      <c r="H351">
        <v>19</v>
      </c>
      <c r="I351">
        <v>319.2</v>
      </c>
    </row>
    <row r="352" spans="1:9" x14ac:dyDescent="0.25">
      <c r="A352" s="1">
        <v>44521</v>
      </c>
      <c r="B352">
        <v>10746</v>
      </c>
      <c r="C352" t="s">
        <v>11</v>
      </c>
      <c r="F352">
        <v>17</v>
      </c>
      <c r="G352">
        <v>2311.6999999999998</v>
      </c>
      <c r="H352">
        <v>17</v>
      </c>
      <c r="I352">
        <v>2311.6999999999998</v>
      </c>
    </row>
    <row r="353" spans="1:9" x14ac:dyDescent="0.25">
      <c r="A353" s="1">
        <v>44524</v>
      </c>
      <c r="B353">
        <v>10744</v>
      </c>
      <c r="C353" t="s">
        <v>12</v>
      </c>
      <c r="D353">
        <v>10</v>
      </c>
      <c r="E353">
        <v>736</v>
      </c>
      <c r="H353">
        <v>10</v>
      </c>
      <c r="I353">
        <v>736</v>
      </c>
    </row>
    <row r="354" spans="1:9" x14ac:dyDescent="0.25">
      <c r="A354" s="1">
        <v>44524</v>
      </c>
      <c r="B354">
        <v>10750</v>
      </c>
      <c r="C354" t="s">
        <v>10</v>
      </c>
      <c r="D354">
        <v>12</v>
      </c>
      <c r="E354">
        <v>1590.56</v>
      </c>
      <c r="H354">
        <v>12</v>
      </c>
      <c r="I354">
        <v>1590.56</v>
      </c>
    </row>
    <row r="355" spans="1:9" x14ac:dyDescent="0.25">
      <c r="A355" s="1">
        <v>44525</v>
      </c>
      <c r="B355">
        <v>10723</v>
      </c>
      <c r="C355" t="s">
        <v>16</v>
      </c>
      <c r="F355">
        <v>10</v>
      </c>
      <c r="G355">
        <v>468.45</v>
      </c>
      <c r="H355">
        <v>10</v>
      </c>
      <c r="I355">
        <v>468.45</v>
      </c>
    </row>
    <row r="356" spans="1:9" x14ac:dyDescent="0.25">
      <c r="A356" s="1">
        <v>44525</v>
      </c>
      <c r="B356">
        <v>10740</v>
      </c>
      <c r="C356" t="s">
        <v>14</v>
      </c>
      <c r="F356">
        <v>11</v>
      </c>
      <c r="G356">
        <v>1416</v>
      </c>
      <c r="H356">
        <v>11</v>
      </c>
      <c r="I356">
        <v>1416</v>
      </c>
    </row>
    <row r="357" spans="1:9" x14ac:dyDescent="0.25">
      <c r="A357" s="1">
        <v>44526</v>
      </c>
      <c r="B357">
        <v>10747</v>
      </c>
      <c r="C357" t="s">
        <v>12</v>
      </c>
      <c r="D357">
        <v>16</v>
      </c>
      <c r="E357">
        <v>1912.85</v>
      </c>
      <c r="H357">
        <v>16</v>
      </c>
      <c r="I357">
        <v>1912.85</v>
      </c>
    </row>
    <row r="358" spans="1:9" x14ac:dyDescent="0.25">
      <c r="A358" s="1">
        <v>44527</v>
      </c>
      <c r="B358">
        <v>10745</v>
      </c>
      <c r="C358" t="s">
        <v>10</v>
      </c>
      <c r="D358">
        <v>19</v>
      </c>
      <c r="E358">
        <v>4529.8</v>
      </c>
      <c r="H358">
        <v>19</v>
      </c>
      <c r="I358">
        <v>4529.8</v>
      </c>
    </row>
    <row r="359" spans="1:9" x14ac:dyDescent="0.25">
      <c r="A359" s="1">
        <v>44527</v>
      </c>
      <c r="B359">
        <v>10753</v>
      </c>
      <c r="C359" t="s">
        <v>16</v>
      </c>
      <c r="D359">
        <v>8</v>
      </c>
      <c r="E359">
        <v>88</v>
      </c>
      <c r="H359">
        <v>8</v>
      </c>
      <c r="I359">
        <v>88</v>
      </c>
    </row>
    <row r="360" spans="1:9" x14ac:dyDescent="0.25">
      <c r="A360" s="1">
        <v>44527</v>
      </c>
      <c r="B360">
        <v>10754</v>
      </c>
      <c r="C360" t="s">
        <v>12</v>
      </c>
      <c r="D360">
        <v>15</v>
      </c>
      <c r="E360">
        <v>55.2</v>
      </c>
      <c r="H360">
        <v>15</v>
      </c>
      <c r="I360">
        <v>55.2</v>
      </c>
    </row>
    <row r="361" spans="1:9" x14ac:dyDescent="0.25">
      <c r="A361" s="1">
        <v>44528</v>
      </c>
      <c r="B361">
        <v>10748</v>
      </c>
      <c r="C361" t="s">
        <v>16</v>
      </c>
      <c r="F361">
        <v>10</v>
      </c>
      <c r="G361">
        <v>2196</v>
      </c>
      <c r="H361">
        <v>10</v>
      </c>
      <c r="I361">
        <v>2196</v>
      </c>
    </row>
    <row r="362" spans="1:9" x14ac:dyDescent="0.25">
      <c r="A362" s="1">
        <v>44528</v>
      </c>
      <c r="B362">
        <v>10752</v>
      </c>
      <c r="C362" t="s">
        <v>7</v>
      </c>
      <c r="F362">
        <v>17</v>
      </c>
      <c r="G362">
        <v>252</v>
      </c>
      <c r="H362">
        <v>17</v>
      </c>
      <c r="I362">
        <v>252</v>
      </c>
    </row>
    <row r="363" spans="1:9" x14ac:dyDescent="0.25">
      <c r="A363" s="1">
        <v>44528</v>
      </c>
      <c r="B363">
        <v>10755</v>
      </c>
      <c r="C363" t="s">
        <v>14</v>
      </c>
      <c r="F363">
        <v>12</v>
      </c>
      <c r="G363">
        <v>1948.5</v>
      </c>
      <c r="H363">
        <v>12</v>
      </c>
      <c r="I363">
        <v>1948.5</v>
      </c>
    </row>
    <row r="364" spans="1:9" x14ac:dyDescent="0.25">
      <c r="A364" s="1">
        <v>44532</v>
      </c>
      <c r="B364">
        <v>10756</v>
      </c>
      <c r="C364" t="s">
        <v>13</v>
      </c>
      <c r="F364">
        <v>9</v>
      </c>
      <c r="G364">
        <v>1990</v>
      </c>
      <c r="H364">
        <v>9</v>
      </c>
      <c r="I364">
        <v>1990</v>
      </c>
    </row>
    <row r="365" spans="1:9" x14ac:dyDescent="0.25">
      <c r="A365" s="1">
        <v>44533</v>
      </c>
      <c r="B365">
        <v>10751</v>
      </c>
      <c r="C365" t="s">
        <v>16</v>
      </c>
      <c r="F365">
        <v>10</v>
      </c>
      <c r="G365">
        <v>1631.48</v>
      </c>
      <c r="H365">
        <v>10</v>
      </c>
      <c r="I365">
        <v>1631.48</v>
      </c>
    </row>
    <row r="366" spans="1:9" x14ac:dyDescent="0.25">
      <c r="A366" s="1">
        <v>44534</v>
      </c>
      <c r="B366">
        <v>10758</v>
      </c>
      <c r="C366" t="s">
        <v>16</v>
      </c>
      <c r="D366">
        <v>8</v>
      </c>
      <c r="E366">
        <v>1644.6</v>
      </c>
      <c r="H366">
        <v>8</v>
      </c>
      <c r="I366">
        <v>1644.6</v>
      </c>
    </row>
    <row r="367" spans="1:9" x14ac:dyDescent="0.25">
      <c r="A367" s="1">
        <v>44535</v>
      </c>
      <c r="B367">
        <v>10726</v>
      </c>
      <c r="C367" t="s">
        <v>14</v>
      </c>
      <c r="F367">
        <v>15</v>
      </c>
      <c r="G367">
        <v>655</v>
      </c>
      <c r="H367">
        <v>15</v>
      </c>
      <c r="I367">
        <v>655</v>
      </c>
    </row>
    <row r="368" spans="1:9" x14ac:dyDescent="0.25">
      <c r="A368" s="1">
        <v>44535</v>
      </c>
      <c r="B368">
        <v>10727</v>
      </c>
      <c r="C368" t="s">
        <v>7</v>
      </c>
      <c r="F368">
        <v>10</v>
      </c>
      <c r="G368">
        <v>1624.5</v>
      </c>
      <c r="H368">
        <v>10</v>
      </c>
      <c r="I368">
        <v>1624.5</v>
      </c>
    </row>
    <row r="369" spans="1:9" x14ac:dyDescent="0.25">
      <c r="A369" s="1">
        <v>44538</v>
      </c>
      <c r="B369">
        <v>10761</v>
      </c>
      <c r="C369" t="s">
        <v>9</v>
      </c>
      <c r="D369">
        <v>16</v>
      </c>
      <c r="E369">
        <v>507</v>
      </c>
      <c r="H369">
        <v>16</v>
      </c>
      <c r="I369">
        <v>507</v>
      </c>
    </row>
    <row r="370" spans="1:9" x14ac:dyDescent="0.25">
      <c r="A370" s="1">
        <v>44538</v>
      </c>
      <c r="B370">
        <v>10763</v>
      </c>
      <c r="C370" t="s">
        <v>16</v>
      </c>
      <c r="F370">
        <v>17</v>
      </c>
      <c r="G370">
        <v>616</v>
      </c>
      <c r="H370">
        <v>17</v>
      </c>
      <c r="I370">
        <v>616</v>
      </c>
    </row>
    <row r="371" spans="1:9" x14ac:dyDescent="0.25">
      <c r="A371" s="1">
        <v>44538</v>
      </c>
      <c r="B371">
        <v>10764</v>
      </c>
      <c r="C371" t="s">
        <v>12</v>
      </c>
      <c r="D371">
        <v>7</v>
      </c>
      <c r="E371">
        <v>2286</v>
      </c>
      <c r="H371">
        <v>7</v>
      </c>
      <c r="I371">
        <v>2286</v>
      </c>
    </row>
    <row r="372" spans="1:9" x14ac:dyDescent="0.25">
      <c r="A372" s="1">
        <v>44539</v>
      </c>
      <c r="B372">
        <v>10762</v>
      </c>
      <c r="C372" t="s">
        <v>16</v>
      </c>
      <c r="F372">
        <v>8</v>
      </c>
      <c r="G372">
        <v>4337</v>
      </c>
      <c r="H372">
        <v>8</v>
      </c>
      <c r="I372">
        <v>4337</v>
      </c>
    </row>
    <row r="373" spans="1:9" x14ac:dyDescent="0.25">
      <c r="A373" s="1">
        <v>44539</v>
      </c>
      <c r="B373">
        <v>10765</v>
      </c>
      <c r="C373" t="s">
        <v>16</v>
      </c>
      <c r="F373">
        <v>12</v>
      </c>
      <c r="G373">
        <v>1515.6</v>
      </c>
      <c r="H373">
        <v>12</v>
      </c>
      <c r="I373">
        <v>1515.6</v>
      </c>
    </row>
    <row r="374" spans="1:9" x14ac:dyDescent="0.25">
      <c r="A374" s="1">
        <v>44539</v>
      </c>
      <c r="B374">
        <v>10766</v>
      </c>
      <c r="C374" t="s">
        <v>14</v>
      </c>
      <c r="F374">
        <v>8</v>
      </c>
      <c r="G374">
        <v>2310</v>
      </c>
      <c r="H374">
        <v>8</v>
      </c>
      <c r="I374">
        <v>2310</v>
      </c>
    </row>
    <row r="375" spans="1:9" x14ac:dyDescent="0.25">
      <c r="A375" s="1">
        <v>44540</v>
      </c>
      <c r="B375">
        <v>10760</v>
      </c>
      <c r="C375" t="s">
        <v>14</v>
      </c>
      <c r="F375">
        <v>15</v>
      </c>
      <c r="G375">
        <v>2917</v>
      </c>
      <c r="H375">
        <v>15</v>
      </c>
      <c r="I375">
        <v>2917</v>
      </c>
    </row>
    <row r="376" spans="1:9" x14ac:dyDescent="0.25">
      <c r="A376" s="1">
        <v>44542</v>
      </c>
      <c r="B376">
        <v>10759</v>
      </c>
      <c r="C376" t="s">
        <v>16</v>
      </c>
      <c r="F376">
        <v>15</v>
      </c>
      <c r="G376">
        <v>320</v>
      </c>
      <c r="H376">
        <v>15</v>
      </c>
      <c r="I376">
        <v>320</v>
      </c>
    </row>
    <row r="377" spans="1:9" x14ac:dyDescent="0.25">
      <c r="A377" s="1">
        <v>44542</v>
      </c>
      <c r="B377">
        <v>10769</v>
      </c>
      <c r="C377" t="s">
        <v>16</v>
      </c>
      <c r="F377">
        <v>9</v>
      </c>
      <c r="G377">
        <v>1684.27</v>
      </c>
      <c r="H377">
        <v>9</v>
      </c>
      <c r="I377">
        <v>1684.27</v>
      </c>
    </row>
    <row r="378" spans="1:9" x14ac:dyDescent="0.25">
      <c r="A378" s="1">
        <v>44542</v>
      </c>
      <c r="B378">
        <v>10774</v>
      </c>
      <c r="C378" t="s">
        <v>14</v>
      </c>
      <c r="F378">
        <v>12</v>
      </c>
      <c r="G378">
        <v>868.75</v>
      </c>
      <c r="H378">
        <v>12</v>
      </c>
      <c r="I378">
        <v>868.75</v>
      </c>
    </row>
    <row r="379" spans="1:9" x14ac:dyDescent="0.25">
      <c r="A379" s="1">
        <v>44545</v>
      </c>
      <c r="B379">
        <v>10757</v>
      </c>
      <c r="C379" t="s">
        <v>12</v>
      </c>
      <c r="D379">
        <v>11</v>
      </c>
      <c r="E379">
        <v>3082</v>
      </c>
      <c r="H379">
        <v>11</v>
      </c>
      <c r="I379">
        <v>3082</v>
      </c>
    </row>
    <row r="380" spans="1:9" x14ac:dyDescent="0.25">
      <c r="A380" s="1">
        <v>44545</v>
      </c>
      <c r="B380">
        <v>10767</v>
      </c>
      <c r="C380" t="s">
        <v>14</v>
      </c>
      <c r="F380">
        <v>8</v>
      </c>
      <c r="G380">
        <v>28</v>
      </c>
      <c r="H380">
        <v>8</v>
      </c>
      <c r="I380">
        <v>28</v>
      </c>
    </row>
    <row r="381" spans="1:9" x14ac:dyDescent="0.25">
      <c r="A381" s="1">
        <v>44545</v>
      </c>
      <c r="B381">
        <v>10768</v>
      </c>
      <c r="C381" t="s">
        <v>16</v>
      </c>
      <c r="F381">
        <v>11</v>
      </c>
      <c r="G381">
        <v>1477</v>
      </c>
      <c r="H381">
        <v>11</v>
      </c>
      <c r="I381">
        <v>1477</v>
      </c>
    </row>
    <row r="382" spans="1:9" x14ac:dyDescent="0.25">
      <c r="A382" s="1">
        <v>44546</v>
      </c>
      <c r="B382">
        <v>10773</v>
      </c>
      <c r="C382" t="s">
        <v>11</v>
      </c>
      <c r="F382">
        <v>16</v>
      </c>
      <c r="G382">
        <v>2030.4</v>
      </c>
      <c r="H382">
        <v>16</v>
      </c>
      <c r="I382">
        <v>2030.4</v>
      </c>
    </row>
    <row r="383" spans="1:9" x14ac:dyDescent="0.25">
      <c r="A383" s="1">
        <v>44547</v>
      </c>
      <c r="B383">
        <v>10770</v>
      </c>
      <c r="C383" t="s">
        <v>13</v>
      </c>
      <c r="F383">
        <v>13</v>
      </c>
      <c r="G383">
        <v>236.25</v>
      </c>
      <c r="H383">
        <v>13</v>
      </c>
      <c r="I383">
        <v>236.25</v>
      </c>
    </row>
    <row r="384" spans="1:9" x14ac:dyDescent="0.25">
      <c r="A384" s="1">
        <v>44548</v>
      </c>
      <c r="B384">
        <v>10776</v>
      </c>
      <c r="C384" t="s">
        <v>11</v>
      </c>
      <c r="F384">
        <v>13</v>
      </c>
      <c r="G384">
        <v>6635.27</v>
      </c>
      <c r="H384">
        <v>13</v>
      </c>
      <c r="I384">
        <v>6635.27</v>
      </c>
    </row>
    <row r="385" spans="1:9" x14ac:dyDescent="0.25">
      <c r="A385" s="1">
        <v>44549</v>
      </c>
      <c r="B385">
        <v>10749</v>
      </c>
      <c r="C385" t="s">
        <v>14</v>
      </c>
      <c r="F385">
        <v>19</v>
      </c>
      <c r="G385">
        <v>1080</v>
      </c>
      <c r="H385">
        <v>19</v>
      </c>
      <c r="I385">
        <v>1080</v>
      </c>
    </row>
    <row r="386" spans="1:9" x14ac:dyDescent="0.25">
      <c r="A386" s="1">
        <v>44549</v>
      </c>
      <c r="B386">
        <v>10772</v>
      </c>
      <c r="C386" t="s">
        <v>16</v>
      </c>
      <c r="F386">
        <v>8</v>
      </c>
      <c r="G386">
        <v>3603.22</v>
      </c>
      <c r="H386">
        <v>8</v>
      </c>
      <c r="I386">
        <v>3603.22</v>
      </c>
    </row>
    <row r="387" spans="1:9" x14ac:dyDescent="0.25">
      <c r="A387" s="1">
        <v>44549</v>
      </c>
      <c r="B387">
        <v>10781</v>
      </c>
      <c r="C387" t="s">
        <v>7</v>
      </c>
      <c r="F387">
        <v>10</v>
      </c>
      <c r="G387">
        <v>975.88</v>
      </c>
      <c r="H387">
        <v>10</v>
      </c>
      <c r="I387">
        <v>975.88</v>
      </c>
    </row>
    <row r="388" spans="1:9" x14ac:dyDescent="0.25">
      <c r="A388" s="1">
        <v>44549</v>
      </c>
      <c r="B388">
        <v>10783</v>
      </c>
      <c r="C388" t="s">
        <v>14</v>
      </c>
      <c r="F388">
        <v>14</v>
      </c>
      <c r="G388">
        <v>1442.5</v>
      </c>
      <c r="H388">
        <v>14</v>
      </c>
      <c r="I388">
        <v>1442.5</v>
      </c>
    </row>
    <row r="389" spans="1:9" x14ac:dyDescent="0.25">
      <c r="A389" s="1">
        <v>44552</v>
      </c>
      <c r="B389">
        <v>10782</v>
      </c>
      <c r="C389" t="s">
        <v>10</v>
      </c>
      <c r="D389">
        <v>7</v>
      </c>
      <c r="E389">
        <v>12.5</v>
      </c>
      <c r="H389">
        <v>7</v>
      </c>
      <c r="I389">
        <v>12.5</v>
      </c>
    </row>
    <row r="390" spans="1:9" x14ac:dyDescent="0.25">
      <c r="A390" s="1">
        <v>44552</v>
      </c>
      <c r="B390">
        <v>10784</v>
      </c>
      <c r="C390" t="s">
        <v>14</v>
      </c>
      <c r="F390">
        <v>13</v>
      </c>
      <c r="G390">
        <v>1488</v>
      </c>
      <c r="H390">
        <v>13</v>
      </c>
      <c r="I390">
        <v>1488</v>
      </c>
    </row>
    <row r="391" spans="1:9" x14ac:dyDescent="0.25">
      <c r="A391" s="1">
        <v>44553</v>
      </c>
      <c r="B391">
        <v>10786</v>
      </c>
      <c r="C391" t="s">
        <v>13</v>
      </c>
      <c r="F391">
        <v>18</v>
      </c>
      <c r="G391">
        <v>1531.08</v>
      </c>
      <c r="H391">
        <v>18</v>
      </c>
      <c r="I391">
        <v>1531.08</v>
      </c>
    </row>
    <row r="392" spans="1:9" x14ac:dyDescent="0.25">
      <c r="A392" s="1">
        <v>44554</v>
      </c>
      <c r="B392">
        <v>10778</v>
      </c>
      <c r="C392" t="s">
        <v>16</v>
      </c>
      <c r="F392">
        <v>18</v>
      </c>
      <c r="G392">
        <v>96.5</v>
      </c>
      <c r="H392">
        <v>18</v>
      </c>
      <c r="I392">
        <v>96.5</v>
      </c>
    </row>
    <row r="393" spans="1:9" x14ac:dyDescent="0.25">
      <c r="A393" s="1">
        <v>44554</v>
      </c>
      <c r="B393">
        <v>10785</v>
      </c>
      <c r="C393" t="s">
        <v>11</v>
      </c>
      <c r="F393">
        <v>7</v>
      </c>
      <c r="G393">
        <v>387.5</v>
      </c>
      <c r="H393">
        <v>7</v>
      </c>
      <c r="I393">
        <v>387.5</v>
      </c>
    </row>
    <row r="394" spans="1:9" x14ac:dyDescent="0.25">
      <c r="A394" s="1">
        <v>44555</v>
      </c>
      <c r="B394">
        <v>10780</v>
      </c>
      <c r="C394" t="s">
        <v>7</v>
      </c>
      <c r="F394">
        <v>14</v>
      </c>
      <c r="G394">
        <v>720</v>
      </c>
      <c r="H394">
        <v>14</v>
      </c>
      <c r="I394">
        <v>720</v>
      </c>
    </row>
    <row r="395" spans="1:9" x14ac:dyDescent="0.25">
      <c r="A395" s="1">
        <v>44556</v>
      </c>
      <c r="B395">
        <v>10775</v>
      </c>
      <c r="C395" t="s">
        <v>15</v>
      </c>
      <c r="D395">
        <v>10</v>
      </c>
      <c r="E395">
        <v>228</v>
      </c>
      <c r="H395">
        <v>10</v>
      </c>
      <c r="I395">
        <v>228</v>
      </c>
    </row>
    <row r="396" spans="1:9" x14ac:dyDescent="0.25">
      <c r="A396" s="1">
        <v>44556</v>
      </c>
      <c r="B396">
        <v>10787</v>
      </c>
      <c r="C396" t="s">
        <v>7</v>
      </c>
      <c r="F396">
        <v>16</v>
      </c>
      <c r="G396">
        <v>2622.76</v>
      </c>
      <c r="H396">
        <v>16</v>
      </c>
      <c r="I396">
        <v>2622.76</v>
      </c>
    </row>
    <row r="397" spans="1:9" x14ac:dyDescent="0.25">
      <c r="A397" s="1">
        <v>44556</v>
      </c>
      <c r="B397">
        <v>10790</v>
      </c>
      <c r="C397" t="s">
        <v>12</v>
      </c>
      <c r="D397">
        <v>15</v>
      </c>
      <c r="E397">
        <v>722.5</v>
      </c>
      <c r="H397">
        <v>15</v>
      </c>
      <c r="I397">
        <v>722.5</v>
      </c>
    </row>
    <row r="398" spans="1:9" x14ac:dyDescent="0.25">
      <c r="A398" s="1">
        <v>44561</v>
      </c>
      <c r="B398">
        <v>10789</v>
      </c>
      <c r="C398" t="s">
        <v>11</v>
      </c>
      <c r="F398">
        <v>15</v>
      </c>
      <c r="G398">
        <v>3687</v>
      </c>
      <c r="H398">
        <v>15</v>
      </c>
      <c r="I398">
        <v>3687</v>
      </c>
    </row>
    <row r="399" spans="1:9" x14ac:dyDescent="0.25">
      <c r="A399" s="1">
        <v>44561</v>
      </c>
      <c r="B399">
        <v>10792</v>
      </c>
      <c r="C399" t="s">
        <v>11</v>
      </c>
      <c r="F399">
        <v>10</v>
      </c>
      <c r="G399">
        <v>399.85</v>
      </c>
      <c r="H399">
        <v>10</v>
      </c>
      <c r="I399">
        <v>399.85</v>
      </c>
    </row>
    <row r="400" spans="1:9" x14ac:dyDescent="0.25">
      <c r="A400" s="1">
        <v>44561</v>
      </c>
      <c r="B400">
        <v>10801</v>
      </c>
      <c r="C400" t="s">
        <v>14</v>
      </c>
      <c r="F400">
        <v>14</v>
      </c>
      <c r="G400">
        <v>3026.85</v>
      </c>
      <c r="H400">
        <v>14</v>
      </c>
      <c r="I400">
        <v>3026.85</v>
      </c>
    </row>
    <row r="401" spans="1:9" x14ac:dyDescent="0.25">
      <c r="A401" s="1">
        <v>44562</v>
      </c>
      <c r="B401">
        <v>10791</v>
      </c>
      <c r="C401" t="s">
        <v>12</v>
      </c>
      <c r="D401">
        <v>15</v>
      </c>
      <c r="E401">
        <v>1829.76</v>
      </c>
      <c r="H401">
        <v>15</v>
      </c>
      <c r="I401">
        <v>1829.76</v>
      </c>
    </row>
    <row r="402" spans="1:9" x14ac:dyDescent="0.25">
      <c r="A402" s="1">
        <v>44563</v>
      </c>
      <c r="B402">
        <v>10794</v>
      </c>
      <c r="C402" t="s">
        <v>12</v>
      </c>
      <c r="D402">
        <v>19</v>
      </c>
      <c r="E402">
        <v>314.76</v>
      </c>
      <c r="H402">
        <v>19</v>
      </c>
      <c r="I402">
        <v>314.76</v>
      </c>
    </row>
    <row r="403" spans="1:9" x14ac:dyDescent="0.25">
      <c r="A403" s="1">
        <v>44563</v>
      </c>
      <c r="B403">
        <v>10802</v>
      </c>
      <c r="C403" t="s">
        <v>14</v>
      </c>
      <c r="D403">
        <v>11</v>
      </c>
      <c r="E403">
        <v>2942.81</v>
      </c>
      <c r="H403">
        <v>11</v>
      </c>
      <c r="I403">
        <v>2942.81</v>
      </c>
    </row>
    <row r="404" spans="1:9" x14ac:dyDescent="0.25">
      <c r="A404" s="1">
        <v>44566</v>
      </c>
      <c r="B404">
        <v>10797</v>
      </c>
      <c r="C404" t="s">
        <v>15</v>
      </c>
      <c r="D404">
        <v>7</v>
      </c>
      <c r="E404">
        <v>420</v>
      </c>
      <c r="H404">
        <v>7</v>
      </c>
      <c r="I404">
        <v>420</v>
      </c>
    </row>
    <row r="405" spans="1:9" x14ac:dyDescent="0.25">
      <c r="A405" s="1">
        <v>44566</v>
      </c>
      <c r="B405">
        <v>10798</v>
      </c>
      <c r="C405" t="s">
        <v>7</v>
      </c>
      <c r="F405">
        <v>14</v>
      </c>
      <c r="G405">
        <v>446.6</v>
      </c>
      <c r="H405">
        <v>14</v>
      </c>
      <c r="I405">
        <v>446.6</v>
      </c>
    </row>
    <row r="406" spans="1:9" x14ac:dyDescent="0.25">
      <c r="A406" s="1">
        <v>44566</v>
      </c>
      <c r="B406">
        <v>10799</v>
      </c>
      <c r="C406" t="s">
        <v>10</v>
      </c>
      <c r="D406">
        <v>10</v>
      </c>
      <c r="E406">
        <v>1553.5</v>
      </c>
      <c r="H406">
        <v>10</v>
      </c>
      <c r="I406">
        <v>1553.5</v>
      </c>
    </row>
    <row r="407" spans="1:9" x14ac:dyDescent="0.25">
      <c r="A407" s="1">
        <v>44566</v>
      </c>
      <c r="B407">
        <v>10800</v>
      </c>
      <c r="C407" t="s">
        <v>11</v>
      </c>
      <c r="F407">
        <v>17</v>
      </c>
      <c r="G407">
        <v>1468.93</v>
      </c>
      <c r="H407">
        <v>17</v>
      </c>
      <c r="I407">
        <v>1468.93</v>
      </c>
    </row>
    <row r="408" spans="1:9" x14ac:dyDescent="0.25">
      <c r="A408" s="1">
        <v>44566</v>
      </c>
      <c r="B408">
        <v>10806</v>
      </c>
      <c r="C408" t="s">
        <v>16</v>
      </c>
      <c r="F408">
        <v>14</v>
      </c>
      <c r="G408">
        <v>439.6</v>
      </c>
      <c r="H408">
        <v>14</v>
      </c>
      <c r="I408">
        <v>439.6</v>
      </c>
    </row>
    <row r="409" spans="1:9" x14ac:dyDescent="0.25">
      <c r="A409" s="1">
        <v>44567</v>
      </c>
      <c r="B409">
        <v>10803</v>
      </c>
      <c r="C409" t="s">
        <v>14</v>
      </c>
      <c r="F409">
        <v>8</v>
      </c>
      <c r="G409">
        <v>1193.01</v>
      </c>
      <c r="H409">
        <v>8</v>
      </c>
      <c r="I409">
        <v>1193.01</v>
      </c>
    </row>
    <row r="410" spans="1:9" x14ac:dyDescent="0.25">
      <c r="A410" s="1">
        <v>44568</v>
      </c>
      <c r="B410">
        <v>10804</v>
      </c>
      <c r="C410" t="s">
        <v>12</v>
      </c>
      <c r="D410">
        <v>17</v>
      </c>
      <c r="E410">
        <v>2278.4</v>
      </c>
      <c r="H410">
        <v>17</v>
      </c>
      <c r="I410">
        <v>2278.4</v>
      </c>
    </row>
    <row r="411" spans="1:9" x14ac:dyDescent="0.25">
      <c r="A411" s="1">
        <v>44568</v>
      </c>
      <c r="B411">
        <v>10809</v>
      </c>
      <c r="C411" t="s">
        <v>15</v>
      </c>
      <c r="D411">
        <v>12</v>
      </c>
      <c r="E411">
        <v>140</v>
      </c>
      <c r="H411">
        <v>12</v>
      </c>
      <c r="I411">
        <v>140</v>
      </c>
    </row>
    <row r="412" spans="1:9" x14ac:dyDescent="0.25">
      <c r="A412" s="1">
        <v>44568</v>
      </c>
      <c r="B412">
        <v>10810</v>
      </c>
      <c r="C412" t="s">
        <v>7</v>
      </c>
      <c r="F412">
        <v>9</v>
      </c>
      <c r="G412">
        <v>187</v>
      </c>
      <c r="H412">
        <v>9</v>
      </c>
      <c r="I412">
        <v>187</v>
      </c>
    </row>
    <row r="413" spans="1:9" x14ac:dyDescent="0.25">
      <c r="A413" s="1">
        <v>44569</v>
      </c>
      <c r="B413">
        <v>10793</v>
      </c>
      <c r="C413" t="s">
        <v>16</v>
      </c>
      <c r="F413">
        <v>11</v>
      </c>
      <c r="G413">
        <v>191.1</v>
      </c>
      <c r="H413">
        <v>11</v>
      </c>
      <c r="I413">
        <v>191.1</v>
      </c>
    </row>
    <row r="414" spans="1:9" x14ac:dyDescent="0.25">
      <c r="A414" s="1">
        <v>44569</v>
      </c>
      <c r="B414">
        <v>10811</v>
      </c>
      <c r="C414" t="s">
        <v>13</v>
      </c>
      <c r="F414">
        <v>10</v>
      </c>
      <c r="G414">
        <v>852</v>
      </c>
      <c r="H414">
        <v>10</v>
      </c>
      <c r="I414">
        <v>852</v>
      </c>
    </row>
    <row r="415" spans="1:9" x14ac:dyDescent="0.25">
      <c r="A415" s="1">
        <v>44570</v>
      </c>
      <c r="B415">
        <v>10805</v>
      </c>
      <c r="C415" t="s">
        <v>7</v>
      </c>
      <c r="F415">
        <v>10</v>
      </c>
      <c r="G415">
        <v>2775</v>
      </c>
      <c r="H415">
        <v>10</v>
      </c>
      <c r="I415">
        <v>2775</v>
      </c>
    </row>
    <row r="416" spans="1:9" x14ac:dyDescent="0.25">
      <c r="A416" s="1">
        <v>44570</v>
      </c>
      <c r="B416">
        <v>10808</v>
      </c>
      <c r="C416" t="s">
        <v>7</v>
      </c>
      <c r="F416">
        <v>16</v>
      </c>
      <c r="G416">
        <v>1411</v>
      </c>
      <c r="H416">
        <v>16</v>
      </c>
      <c r="I416">
        <v>1411</v>
      </c>
    </row>
    <row r="417" spans="1:9" x14ac:dyDescent="0.25">
      <c r="A417" s="1">
        <v>44570</v>
      </c>
      <c r="B417">
        <v>10813</v>
      </c>
      <c r="C417" t="s">
        <v>11</v>
      </c>
      <c r="F417">
        <v>14</v>
      </c>
      <c r="G417">
        <v>602.4</v>
      </c>
      <c r="H417">
        <v>14</v>
      </c>
      <c r="I417">
        <v>602.4</v>
      </c>
    </row>
    <row r="418" spans="1:9" x14ac:dyDescent="0.25">
      <c r="A418" s="1">
        <v>44573</v>
      </c>
      <c r="B418">
        <v>10812</v>
      </c>
      <c r="C418" t="s">
        <v>9</v>
      </c>
      <c r="D418">
        <v>16</v>
      </c>
      <c r="E418">
        <v>1692.8</v>
      </c>
      <c r="H418">
        <v>16</v>
      </c>
      <c r="I418">
        <v>1692.8</v>
      </c>
    </row>
    <row r="419" spans="1:9" x14ac:dyDescent="0.25">
      <c r="A419" s="1">
        <v>44573</v>
      </c>
      <c r="B419">
        <v>10818</v>
      </c>
      <c r="C419" t="s">
        <v>15</v>
      </c>
      <c r="D419">
        <v>12</v>
      </c>
      <c r="E419">
        <v>833</v>
      </c>
      <c r="H419">
        <v>12</v>
      </c>
      <c r="I419">
        <v>833</v>
      </c>
    </row>
    <row r="420" spans="1:9" x14ac:dyDescent="0.25">
      <c r="A420" s="1">
        <v>44574</v>
      </c>
      <c r="B420">
        <v>10817</v>
      </c>
      <c r="C420" t="s">
        <v>16</v>
      </c>
      <c r="F420">
        <v>8</v>
      </c>
      <c r="G420">
        <v>10952.84</v>
      </c>
      <c r="H420">
        <v>8</v>
      </c>
      <c r="I420">
        <v>10952.84</v>
      </c>
    </row>
    <row r="421" spans="1:9" x14ac:dyDescent="0.25">
      <c r="A421" s="1">
        <v>44574</v>
      </c>
      <c r="B421">
        <v>10820</v>
      </c>
      <c r="C421" t="s">
        <v>16</v>
      </c>
      <c r="F421">
        <v>7</v>
      </c>
      <c r="G421">
        <v>1140</v>
      </c>
      <c r="H421">
        <v>7</v>
      </c>
      <c r="I421">
        <v>1140</v>
      </c>
    </row>
    <row r="422" spans="1:9" x14ac:dyDescent="0.25">
      <c r="A422" s="1">
        <v>44574</v>
      </c>
      <c r="B422">
        <v>10823</v>
      </c>
      <c r="C422" t="s">
        <v>9</v>
      </c>
      <c r="D422">
        <v>7</v>
      </c>
      <c r="E422">
        <v>2826</v>
      </c>
      <c r="H422">
        <v>7</v>
      </c>
      <c r="I422">
        <v>2826</v>
      </c>
    </row>
    <row r="423" spans="1:9" x14ac:dyDescent="0.25">
      <c r="A423" s="1">
        <v>44575</v>
      </c>
      <c r="B423">
        <v>10779</v>
      </c>
      <c r="C423" t="s">
        <v>16</v>
      </c>
      <c r="F423">
        <v>16</v>
      </c>
      <c r="G423">
        <v>1335</v>
      </c>
      <c r="H423">
        <v>16</v>
      </c>
      <c r="I423">
        <v>1335</v>
      </c>
    </row>
    <row r="424" spans="1:9" x14ac:dyDescent="0.25">
      <c r="A424" s="1">
        <v>44575</v>
      </c>
      <c r="B424">
        <v>10796</v>
      </c>
      <c r="C424" t="s">
        <v>16</v>
      </c>
      <c r="F424">
        <v>19</v>
      </c>
      <c r="G424">
        <v>2341.36</v>
      </c>
      <c r="H424">
        <v>19</v>
      </c>
      <c r="I424">
        <v>2341.36</v>
      </c>
    </row>
    <row r="425" spans="1:9" x14ac:dyDescent="0.25">
      <c r="A425" s="1">
        <v>44575</v>
      </c>
      <c r="B425">
        <v>10814</v>
      </c>
      <c r="C425" t="s">
        <v>16</v>
      </c>
      <c r="F425">
        <v>14</v>
      </c>
      <c r="G425">
        <v>1788.45</v>
      </c>
      <c r="H425">
        <v>14</v>
      </c>
      <c r="I425">
        <v>1788.45</v>
      </c>
    </row>
    <row r="426" spans="1:9" x14ac:dyDescent="0.25">
      <c r="A426" s="1">
        <v>44575</v>
      </c>
      <c r="B426">
        <v>10815</v>
      </c>
      <c r="C426" t="s">
        <v>7</v>
      </c>
      <c r="F426">
        <v>15</v>
      </c>
      <c r="G426">
        <v>40</v>
      </c>
      <c r="H426">
        <v>15</v>
      </c>
      <c r="I426">
        <v>40</v>
      </c>
    </row>
    <row r="427" spans="1:9" x14ac:dyDescent="0.25">
      <c r="A427" s="1">
        <v>44575</v>
      </c>
      <c r="B427">
        <v>10825</v>
      </c>
      <c r="C427" t="s">
        <v>11</v>
      </c>
      <c r="F427">
        <v>14</v>
      </c>
      <c r="G427">
        <v>1030.76</v>
      </c>
      <c r="H427">
        <v>14</v>
      </c>
      <c r="I427">
        <v>1030.76</v>
      </c>
    </row>
    <row r="428" spans="1:9" x14ac:dyDescent="0.25">
      <c r="A428" s="1">
        <v>44576</v>
      </c>
      <c r="B428">
        <v>10821</v>
      </c>
      <c r="C428" t="s">
        <v>11</v>
      </c>
      <c r="F428">
        <v>12</v>
      </c>
      <c r="G428">
        <v>678</v>
      </c>
      <c r="H428">
        <v>12</v>
      </c>
      <c r="I428">
        <v>678</v>
      </c>
    </row>
    <row r="429" spans="1:9" x14ac:dyDescent="0.25">
      <c r="A429" s="1">
        <v>44577</v>
      </c>
      <c r="B429">
        <v>10819</v>
      </c>
      <c r="C429" t="s">
        <v>7</v>
      </c>
      <c r="F429">
        <v>9</v>
      </c>
      <c r="G429">
        <v>477</v>
      </c>
      <c r="H429">
        <v>9</v>
      </c>
      <c r="I429">
        <v>477</v>
      </c>
    </row>
    <row r="430" spans="1:9" x14ac:dyDescent="0.25">
      <c r="A430" s="1">
        <v>44577</v>
      </c>
      <c r="B430">
        <v>10822</v>
      </c>
      <c r="C430" t="s">
        <v>12</v>
      </c>
      <c r="D430">
        <v>10</v>
      </c>
      <c r="E430">
        <v>237.9</v>
      </c>
      <c r="H430">
        <v>10</v>
      </c>
      <c r="I430">
        <v>237.9</v>
      </c>
    </row>
    <row r="431" spans="1:9" x14ac:dyDescent="0.25">
      <c r="A431" s="1">
        <v>44580</v>
      </c>
      <c r="B431">
        <v>10788</v>
      </c>
      <c r="C431" t="s">
        <v>11</v>
      </c>
      <c r="F431">
        <v>8</v>
      </c>
      <c r="G431">
        <v>731.5</v>
      </c>
      <c r="H431">
        <v>8</v>
      </c>
      <c r="I431">
        <v>731.5</v>
      </c>
    </row>
    <row r="432" spans="1:9" x14ac:dyDescent="0.25">
      <c r="A432" s="1">
        <v>44580</v>
      </c>
      <c r="B432">
        <v>10832</v>
      </c>
      <c r="C432" t="s">
        <v>7</v>
      </c>
      <c r="F432">
        <v>12</v>
      </c>
      <c r="G432">
        <v>475.11</v>
      </c>
      <c r="H432">
        <v>12</v>
      </c>
      <c r="I432">
        <v>475.11</v>
      </c>
    </row>
    <row r="433" spans="1:9" x14ac:dyDescent="0.25">
      <c r="A433" s="1">
        <v>44580</v>
      </c>
      <c r="B433">
        <v>10834</v>
      </c>
      <c r="C433" t="s">
        <v>11</v>
      </c>
      <c r="F433">
        <v>19</v>
      </c>
      <c r="G433">
        <v>1432.71</v>
      </c>
      <c r="H433">
        <v>19</v>
      </c>
      <c r="I433">
        <v>1432.71</v>
      </c>
    </row>
    <row r="434" spans="1:9" x14ac:dyDescent="0.25">
      <c r="A434" s="1">
        <v>44581</v>
      </c>
      <c r="B434">
        <v>10795</v>
      </c>
      <c r="C434" t="s">
        <v>13</v>
      </c>
      <c r="F434">
        <v>18</v>
      </c>
      <c r="G434">
        <v>2158</v>
      </c>
      <c r="H434">
        <v>18</v>
      </c>
      <c r="I434">
        <v>2158</v>
      </c>
    </row>
    <row r="435" spans="1:9" x14ac:dyDescent="0.25">
      <c r="A435" s="1">
        <v>44582</v>
      </c>
      <c r="B435">
        <v>10777</v>
      </c>
      <c r="C435" t="s">
        <v>15</v>
      </c>
      <c r="D435">
        <v>9</v>
      </c>
      <c r="E435">
        <v>224</v>
      </c>
      <c r="H435">
        <v>9</v>
      </c>
      <c r="I435">
        <v>224</v>
      </c>
    </row>
    <row r="436" spans="1:9" x14ac:dyDescent="0.25">
      <c r="A436" s="1">
        <v>44582</v>
      </c>
      <c r="B436">
        <v>10830</v>
      </c>
      <c r="C436" t="s">
        <v>14</v>
      </c>
      <c r="F436">
        <v>15</v>
      </c>
      <c r="G436">
        <v>1974</v>
      </c>
      <c r="H436">
        <v>15</v>
      </c>
      <c r="I436">
        <v>1974</v>
      </c>
    </row>
    <row r="437" spans="1:9" x14ac:dyDescent="0.25">
      <c r="A437" s="1">
        <v>44582</v>
      </c>
      <c r="B437">
        <v>10835</v>
      </c>
      <c r="C437" t="s">
        <v>11</v>
      </c>
      <c r="F437">
        <v>18</v>
      </c>
      <c r="G437">
        <v>845.8</v>
      </c>
      <c r="H437">
        <v>18</v>
      </c>
      <c r="I437">
        <v>845.8</v>
      </c>
    </row>
    <row r="438" spans="1:9" x14ac:dyDescent="0.25">
      <c r="A438" s="1">
        <v>44582</v>
      </c>
      <c r="B438">
        <v>10836</v>
      </c>
      <c r="C438" t="s">
        <v>15</v>
      </c>
      <c r="D438">
        <v>17</v>
      </c>
      <c r="E438">
        <v>4705.5</v>
      </c>
      <c r="H438">
        <v>17</v>
      </c>
      <c r="I438">
        <v>4705.5</v>
      </c>
    </row>
    <row r="439" spans="1:9" x14ac:dyDescent="0.25">
      <c r="A439" s="1">
        <v>44583</v>
      </c>
      <c r="B439">
        <v>10839</v>
      </c>
      <c r="C439" t="s">
        <v>16</v>
      </c>
      <c r="F439">
        <v>12</v>
      </c>
      <c r="G439">
        <v>827.55</v>
      </c>
      <c r="H439">
        <v>12</v>
      </c>
      <c r="I439">
        <v>827.55</v>
      </c>
    </row>
    <row r="440" spans="1:9" x14ac:dyDescent="0.25">
      <c r="A440" s="1">
        <v>44584</v>
      </c>
      <c r="B440">
        <v>10829</v>
      </c>
      <c r="C440" t="s">
        <v>10</v>
      </c>
      <c r="D440">
        <v>15</v>
      </c>
      <c r="E440">
        <v>1764</v>
      </c>
      <c r="H440">
        <v>15</v>
      </c>
      <c r="I440">
        <v>1764</v>
      </c>
    </row>
    <row r="441" spans="1:9" x14ac:dyDescent="0.25">
      <c r="A441" s="1">
        <v>44584</v>
      </c>
      <c r="B441">
        <v>10831</v>
      </c>
      <c r="C441" t="s">
        <v>16</v>
      </c>
      <c r="F441">
        <v>10</v>
      </c>
      <c r="G441">
        <v>2684.4</v>
      </c>
      <c r="H441">
        <v>10</v>
      </c>
      <c r="I441">
        <v>2684.4</v>
      </c>
    </row>
    <row r="442" spans="1:9" x14ac:dyDescent="0.25">
      <c r="A442" s="1">
        <v>44584</v>
      </c>
      <c r="B442">
        <v>10833</v>
      </c>
      <c r="C442" t="s">
        <v>12</v>
      </c>
      <c r="D442">
        <v>14</v>
      </c>
      <c r="E442">
        <v>906.93</v>
      </c>
      <c r="H442">
        <v>14</v>
      </c>
      <c r="I442">
        <v>906.93</v>
      </c>
    </row>
    <row r="443" spans="1:9" x14ac:dyDescent="0.25">
      <c r="A443" s="1">
        <v>44584</v>
      </c>
      <c r="B443">
        <v>10837</v>
      </c>
      <c r="C443" t="s">
        <v>10</v>
      </c>
      <c r="D443">
        <v>9</v>
      </c>
      <c r="E443">
        <v>1064.5</v>
      </c>
      <c r="H443">
        <v>9</v>
      </c>
      <c r="I443">
        <v>1064.5</v>
      </c>
    </row>
    <row r="444" spans="1:9" x14ac:dyDescent="0.25">
      <c r="A444" s="1">
        <v>44584</v>
      </c>
      <c r="B444">
        <v>10838</v>
      </c>
      <c r="C444" t="s">
        <v>16</v>
      </c>
      <c r="F444">
        <v>11</v>
      </c>
      <c r="G444">
        <v>1938.38</v>
      </c>
      <c r="H444">
        <v>11</v>
      </c>
      <c r="I444">
        <v>1938.38</v>
      </c>
    </row>
    <row r="445" spans="1:9" x14ac:dyDescent="0.25">
      <c r="A445" s="1">
        <v>44584</v>
      </c>
      <c r="B445">
        <v>10846</v>
      </c>
      <c r="C445" t="s">
        <v>7</v>
      </c>
      <c r="F445">
        <v>17</v>
      </c>
      <c r="G445">
        <v>1112</v>
      </c>
      <c r="H445">
        <v>17</v>
      </c>
      <c r="I445">
        <v>1112</v>
      </c>
    </row>
    <row r="446" spans="1:9" x14ac:dyDescent="0.25">
      <c r="A446" s="1">
        <v>44587</v>
      </c>
      <c r="B446">
        <v>10843</v>
      </c>
      <c r="C446" t="s">
        <v>14</v>
      </c>
      <c r="F446">
        <v>16</v>
      </c>
      <c r="G446">
        <v>159</v>
      </c>
      <c r="H446">
        <v>16</v>
      </c>
      <c r="I446">
        <v>159</v>
      </c>
    </row>
    <row r="447" spans="1:9" x14ac:dyDescent="0.25">
      <c r="A447" s="1">
        <v>44587</v>
      </c>
      <c r="B447">
        <v>10844</v>
      </c>
      <c r="C447" t="s">
        <v>13</v>
      </c>
      <c r="F447">
        <v>12</v>
      </c>
      <c r="G447">
        <v>735</v>
      </c>
      <c r="H447">
        <v>12</v>
      </c>
      <c r="I447">
        <v>735</v>
      </c>
    </row>
    <row r="448" spans="1:9" x14ac:dyDescent="0.25">
      <c r="A448" s="1">
        <v>44590</v>
      </c>
      <c r="B448">
        <v>10841</v>
      </c>
      <c r="C448" t="s">
        <v>9</v>
      </c>
      <c r="D448">
        <v>15</v>
      </c>
      <c r="E448">
        <v>4581</v>
      </c>
      <c r="H448">
        <v>15</v>
      </c>
      <c r="I448">
        <v>4581</v>
      </c>
    </row>
    <row r="449" spans="1:9" x14ac:dyDescent="0.25">
      <c r="A449" s="1">
        <v>44590</v>
      </c>
      <c r="B449">
        <v>10842</v>
      </c>
      <c r="C449" t="s">
        <v>11</v>
      </c>
      <c r="F449">
        <v>18</v>
      </c>
      <c r="G449">
        <v>975</v>
      </c>
      <c r="H449">
        <v>18</v>
      </c>
      <c r="I449">
        <v>975</v>
      </c>
    </row>
    <row r="450" spans="1:9" x14ac:dyDescent="0.25">
      <c r="A450" s="1">
        <v>44590</v>
      </c>
      <c r="B450">
        <v>10848</v>
      </c>
      <c r="C450" t="s">
        <v>15</v>
      </c>
      <c r="D450">
        <v>19</v>
      </c>
      <c r="E450">
        <v>931.5</v>
      </c>
      <c r="H450">
        <v>19</v>
      </c>
      <c r="I450">
        <v>931.5</v>
      </c>
    </row>
    <row r="451" spans="1:9" x14ac:dyDescent="0.25">
      <c r="A451" s="1">
        <v>44591</v>
      </c>
      <c r="B451">
        <v>10807</v>
      </c>
      <c r="C451" t="s">
        <v>14</v>
      </c>
      <c r="F451">
        <v>16</v>
      </c>
      <c r="G451">
        <v>18.399999999999999</v>
      </c>
      <c r="H451">
        <v>16</v>
      </c>
      <c r="I451">
        <v>18.399999999999999</v>
      </c>
    </row>
    <row r="452" spans="1:9" x14ac:dyDescent="0.25">
      <c r="A452" s="1">
        <v>44591</v>
      </c>
      <c r="B452">
        <v>10824</v>
      </c>
      <c r="C452" t="s">
        <v>13</v>
      </c>
      <c r="F452">
        <v>15</v>
      </c>
      <c r="G452">
        <v>250.8</v>
      </c>
      <c r="H452">
        <v>15</v>
      </c>
      <c r="I452">
        <v>250.8</v>
      </c>
    </row>
    <row r="453" spans="1:9" x14ac:dyDescent="0.25">
      <c r="A453" s="1">
        <v>44591</v>
      </c>
      <c r="B453">
        <v>10845</v>
      </c>
      <c r="C453" t="s">
        <v>13</v>
      </c>
      <c r="F453">
        <v>8</v>
      </c>
      <c r="G453">
        <v>3812.7</v>
      </c>
      <c r="H453">
        <v>8</v>
      </c>
      <c r="I453">
        <v>3812.7</v>
      </c>
    </row>
    <row r="454" spans="1:9" x14ac:dyDescent="0.25">
      <c r="A454" s="1">
        <v>44591</v>
      </c>
      <c r="B454">
        <v>10849</v>
      </c>
      <c r="C454" t="s">
        <v>10</v>
      </c>
      <c r="D454">
        <v>9</v>
      </c>
      <c r="E454">
        <v>967.82</v>
      </c>
      <c r="H454">
        <v>9</v>
      </c>
      <c r="I454">
        <v>967.82</v>
      </c>
    </row>
    <row r="455" spans="1:9" x14ac:dyDescent="0.25">
      <c r="A455" s="1">
        <v>44591</v>
      </c>
      <c r="B455">
        <v>10850</v>
      </c>
      <c r="C455" t="s">
        <v>11</v>
      </c>
      <c r="F455">
        <v>7</v>
      </c>
      <c r="G455">
        <v>629</v>
      </c>
      <c r="H455">
        <v>7</v>
      </c>
      <c r="I455">
        <v>629</v>
      </c>
    </row>
    <row r="456" spans="1:9" x14ac:dyDescent="0.25">
      <c r="A456" s="1">
        <v>44591</v>
      </c>
      <c r="B456">
        <v>10852</v>
      </c>
      <c r="C456" t="s">
        <v>13</v>
      </c>
      <c r="F456">
        <v>11</v>
      </c>
      <c r="G456">
        <v>2984</v>
      </c>
      <c r="H456">
        <v>11</v>
      </c>
      <c r="I456">
        <v>2984</v>
      </c>
    </row>
    <row r="457" spans="1:9" x14ac:dyDescent="0.25">
      <c r="A457" s="1">
        <v>44594</v>
      </c>
      <c r="B457">
        <v>10851</v>
      </c>
      <c r="C457" t="s">
        <v>9</v>
      </c>
      <c r="D457">
        <v>9</v>
      </c>
      <c r="E457">
        <v>2603</v>
      </c>
      <c r="H457">
        <v>9</v>
      </c>
      <c r="I457">
        <v>2603</v>
      </c>
    </row>
    <row r="458" spans="1:9" x14ac:dyDescent="0.25">
      <c r="A458" s="1">
        <v>44594</v>
      </c>
      <c r="B458">
        <v>10859</v>
      </c>
      <c r="C458" t="s">
        <v>11</v>
      </c>
      <c r="F458">
        <v>10</v>
      </c>
      <c r="G458">
        <v>1078.69</v>
      </c>
      <c r="H458">
        <v>10</v>
      </c>
      <c r="I458">
        <v>1078.69</v>
      </c>
    </row>
    <row r="459" spans="1:9" x14ac:dyDescent="0.25">
      <c r="A459" s="1">
        <v>44594</v>
      </c>
      <c r="B459">
        <v>10862</v>
      </c>
      <c r="C459" t="s">
        <v>13</v>
      </c>
      <c r="F459">
        <v>18</v>
      </c>
      <c r="G459">
        <v>581</v>
      </c>
      <c r="H459">
        <v>18</v>
      </c>
      <c r="I459">
        <v>581</v>
      </c>
    </row>
    <row r="460" spans="1:9" x14ac:dyDescent="0.25">
      <c r="A460" s="1">
        <v>44595</v>
      </c>
      <c r="B460">
        <v>10853</v>
      </c>
      <c r="C460" t="s">
        <v>10</v>
      </c>
      <c r="D460">
        <v>7</v>
      </c>
      <c r="E460">
        <v>625</v>
      </c>
      <c r="H460">
        <v>7</v>
      </c>
      <c r="I460">
        <v>625</v>
      </c>
    </row>
    <row r="461" spans="1:9" x14ac:dyDescent="0.25">
      <c r="A461" s="1">
        <v>44595</v>
      </c>
      <c r="B461">
        <v>10858</v>
      </c>
      <c r="C461" t="s">
        <v>7</v>
      </c>
      <c r="F461">
        <v>8</v>
      </c>
      <c r="G461">
        <v>649</v>
      </c>
      <c r="H461">
        <v>8</v>
      </c>
      <c r="I461">
        <v>649</v>
      </c>
    </row>
    <row r="462" spans="1:9" x14ac:dyDescent="0.25">
      <c r="A462" s="1">
        <v>44596</v>
      </c>
      <c r="B462">
        <v>10816</v>
      </c>
      <c r="C462" t="s">
        <v>14</v>
      </c>
      <c r="F462">
        <v>15</v>
      </c>
      <c r="G462">
        <v>8446.4500000000007</v>
      </c>
      <c r="H462">
        <v>15</v>
      </c>
      <c r="I462">
        <v>8446.4500000000007</v>
      </c>
    </row>
    <row r="463" spans="1:9" x14ac:dyDescent="0.25">
      <c r="A463" s="1">
        <v>44596</v>
      </c>
      <c r="B463">
        <v>10828</v>
      </c>
      <c r="C463" t="s">
        <v>10</v>
      </c>
      <c r="D463">
        <v>12</v>
      </c>
      <c r="E463">
        <v>932</v>
      </c>
      <c r="H463">
        <v>12</v>
      </c>
      <c r="I463">
        <v>932</v>
      </c>
    </row>
    <row r="464" spans="1:9" x14ac:dyDescent="0.25">
      <c r="A464" s="1">
        <v>44596</v>
      </c>
      <c r="B464">
        <v>10855</v>
      </c>
      <c r="C464" t="s">
        <v>16</v>
      </c>
      <c r="F464">
        <v>17</v>
      </c>
      <c r="G464">
        <v>2227.89</v>
      </c>
      <c r="H464">
        <v>17</v>
      </c>
      <c r="I464">
        <v>2227.89</v>
      </c>
    </row>
    <row r="465" spans="1:9" x14ac:dyDescent="0.25">
      <c r="A465" s="1">
        <v>44596</v>
      </c>
      <c r="B465">
        <v>10860</v>
      </c>
      <c r="C465" t="s">
        <v>16</v>
      </c>
      <c r="F465">
        <v>12</v>
      </c>
      <c r="G465">
        <v>519</v>
      </c>
      <c r="H465">
        <v>12</v>
      </c>
      <c r="I465">
        <v>519</v>
      </c>
    </row>
    <row r="466" spans="1:9" x14ac:dyDescent="0.25">
      <c r="A466" s="1">
        <v>44597</v>
      </c>
      <c r="B466">
        <v>10854</v>
      </c>
      <c r="C466" t="s">
        <v>16</v>
      </c>
      <c r="F466">
        <v>8</v>
      </c>
      <c r="G466">
        <v>2966.5</v>
      </c>
      <c r="H466">
        <v>8</v>
      </c>
      <c r="I466">
        <v>2966.5</v>
      </c>
    </row>
    <row r="467" spans="1:9" x14ac:dyDescent="0.25">
      <c r="A467" s="1">
        <v>44598</v>
      </c>
      <c r="B467">
        <v>10826</v>
      </c>
      <c r="C467" t="s">
        <v>12</v>
      </c>
      <c r="D467">
        <v>12</v>
      </c>
      <c r="E467">
        <v>730</v>
      </c>
      <c r="H467">
        <v>12</v>
      </c>
      <c r="I467">
        <v>730</v>
      </c>
    </row>
    <row r="468" spans="1:9" x14ac:dyDescent="0.25">
      <c r="A468" s="1">
        <v>44598</v>
      </c>
      <c r="B468">
        <v>10827</v>
      </c>
      <c r="C468" t="s">
        <v>11</v>
      </c>
      <c r="F468">
        <v>8</v>
      </c>
      <c r="G468">
        <v>843</v>
      </c>
      <c r="H468">
        <v>8</v>
      </c>
      <c r="I468">
        <v>843</v>
      </c>
    </row>
    <row r="469" spans="1:9" x14ac:dyDescent="0.25">
      <c r="A469" s="1">
        <v>44598</v>
      </c>
      <c r="B469">
        <v>10857</v>
      </c>
      <c r="C469" t="s">
        <v>13</v>
      </c>
      <c r="F469">
        <v>8</v>
      </c>
      <c r="G469">
        <v>2048.2199999999998</v>
      </c>
      <c r="H469">
        <v>8</v>
      </c>
      <c r="I469">
        <v>2048.2199999999998</v>
      </c>
    </row>
    <row r="470" spans="1:9" x14ac:dyDescent="0.25">
      <c r="A470" s="1">
        <v>44601</v>
      </c>
      <c r="B470">
        <v>10864</v>
      </c>
      <c r="C470" t="s">
        <v>14</v>
      </c>
      <c r="F470">
        <v>17</v>
      </c>
      <c r="G470">
        <v>282</v>
      </c>
      <c r="H470">
        <v>17</v>
      </c>
      <c r="I470">
        <v>282</v>
      </c>
    </row>
    <row r="471" spans="1:9" x14ac:dyDescent="0.25">
      <c r="A471" s="1">
        <v>44601</v>
      </c>
      <c r="B471">
        <v>10869</v>
      </c>
      <c r="C471" t="s">
        <v>9</v>
      </c>
      <c r="D471">
        <v>8</v>
      </c>
      <c r="E471">
        <v>1630</v>
      </c>
      <c r="H471">
        <v>8</v>
      </c>
      <c r="I471">
        <v>1630</v>
      </c>
    </row>
    <row r="472" spans="1:9" x14ac:dyDescent="0.25">
      <c r="A472" s="1">
        <v>44601</v>
      </c>
      <c r="B472">
        <v>10872</v>
      </c>
      <c r="C472" t="s">
        <v>9</v>
      </c>
      <c r="D472">
        <v>7</v>
      </c>
      <c r="E472">
        <v>2058.46</v>
      </c>
      <c r="H472">
        <v>7</v>
      </c>
      <c r="I472">
        <v>2058.46</v>
      </c>
    </row>
    <row r="473" spans="1:9" x14ac:dyDescent="0.25">
      <c r="A473" s="1">
        <v>44601</v>
      </c>
      <c r="B473">
        <v>10873</v>
      </c>
      <c r="C473" t="s">
        <v>14</v>
      </c>
      <c r="F473">
        <v>10</v>
      </c>
      <c r="G473">
        <v>336.8</v>
      </c>
      <c r="H473">
        <v>10</v>
      </c>
      <c r="I473">
        <v>336.8</v>
      </c>
    </row>
    <row r="474" spans="1:9" x14ac:dyDescent="0.25">
      <c r="A474" s="1">
        <v>44602</v>
      </c>
      <c r="B474">
        <v>10847</v>
      </c>
      <c r="C474" t="s">
        <v>14</v>
      </c>
      <c r="F474">
        <v>10</v>
      </c>
      <c r="G474">
        <v>4931.92</v>
      </c>
      <c r="H474">
        <v>10</v>
      </c>
      <c r="I474">
        <v>4931.92</v>
      </c>
    </row>
    <row r="475" spans="1:9" x14ac:dyDescent="0.25">
      <c r="A475" s="1">
        <v>44602</v>
      </c>
      <c r="B475">
        <v>10856</v>
      </c>
      <c r="C475" t="s">
        <v>16</v>
      </c>
      <c r="F475">
        <v>14</v>
      </c>
      <c r="G475">
        <v>660</v>
      </c>
      <c r="H475">
        <v>14</v>
      </c>
      <c r="I475">
        <v>660</v>
      </c>
    </row>
    <row r="476" spans="1:9" x14ac:dyDescent="0.25">
      <c r="A476" s="1">
        <v>44602</v>
      </c>
      <c r="B476">
        <v>10871</v>
      </c>
      <c r="C476" t="s">
        <v>10</v>
      </c>
      <c r="D476">
        <v>18</v>
      </c>
      <c r="E476">
        <v>1979.23</v>
      </c>
      <c r="H476">
        <v>18</v>
      </c>
      <c r="I476">
        <v>1979.23</v>
      </c>
    </row>
    <row r="477" spans="1:9" x14ac:dyDescent="0.25">
      <c r="A477" s="1">
        <v>44603</v>
      </c>
      <c r="B477">
        <v>10867</v>
      </c>
      <c r="C477" t="s">
        <v>12</v>
      </c>
      <c r="D477">
        <v>17</v>
      </c>
      <c r="E477">
        <v>98.4</v>
      </c>
      <c r="H477">
        <v>17</v>
      </c>
      <c r="I477">
        <v>98.4</v>
      </c>
    </row>
    <row r="478" spans="1:9" x14ac:dyDescent="0.25">
      <c r="A478" s="1">
        <v>44603</v>
      </c>
      <c r="B478">
        <v>10874</v>
      </c>
      <c r="C478" t="s">
        <v>9</v>
      </c>
      <c r="D478">
        <v>8</v>
      </c>
      <c r="E478">
        <v>310</v>
      </c>
      <c r="H478">
        <v>8</v>
      </c>
      <c r="I478">
        <v>310</v>
      </c>
    </row>
    <row r="479" spans="1:9" x14ac:dyDescent="0.25">
      <c r="A479" s="1">
        <v>44604</v>
      </c>
      <c r="B479">
        <v>10865</v>
      </c>
      <c r="C479" t="s">
        <v>7</v>
      </c>
      <c r="F479">
        <v>12</v>
      </c>
      <c r="G479">
        <v>16387.5</v>
      </c>
      <c r="H479">
        <v>12</v>
      </c>
      <c r="I479">
        <v>16387.5</v>
      </c>
    </row>
    <row r="480" spans="1:9" x14ac:dyDescent="0.25">
      <c r="A480" s="1">
        <v>44604</v>
      </c>
      <c r="B480">
        <v>10866</v>
      </c>
      <c r="C480" t="s">
        <v>9</v>
      </c>
      <c r="D480">
        <v>8</v>
      </c>
      <c r="E480">
        <v>1096.2</v>
      </c>
      <c r="H480">
        <v>8</v>
      </c>
      <c r="I480">
        <v>1096.2</v>
      </c>
    </row>
    <row r="481" spans="1:9" x14ac:dyDescent="0.25">
      <c r="A481" s="1">
        <v>44604</v>
      </c>
      <c r="B481">
        <v>10876</v>
      </c>
      <c r="C481" t="s">
        <v>15</v>
      </c>
      <c r="D481">
        <v>8</v>
      </c>
      <c r="E481">
        <v>917</v>
      </c>
      <c r="H481">
        <v>8</v>
      </c>
      <c r="I481">
        <v>917</v>
      </c>
    </row>
    <row r="482" spans="1:9" x14ac:dyDescent="0.25">
      <c r="A482" s="1">
        <v>44604</v>
      </c>
      <c r="B482">
        <v>10878</v>
      </c>
      <c r="C482" t="s">
        <v>14</v>
      </c>
      <c r="F482">
        <v>14</v>
      </c>
      <c r="G482">
        <v>1539</v>
      </c>
      <c r="H482">
        <v>14</v>
      </c>
      <c r="I482">
        <v>1539</v>
      </c>
    </row>
    <row r="483" spans="1:9" x14ac:dyDescent="0.25">
      <c r="A483" s="1">
        <v>44604</v>
      </c>
      <c r="B483">
        <v>10879</v>
      </c>
      <c r="C483" t="s">
        <v>16</v>
      </c>
      <c r="F483">
        <v>7</v>
      </c>
      <c r="G483">
        <v>611.29999999999995</v>
      </c>
      <c r="H483">
        <v>7</v>
      </c>
      <c r="I483">
        <v>611.29999999999995</v>
      </c>
    </row>
    <row r="484" spans="1:9" x14ac:dyDescent="0.25">
      <c r="A484" s="1">
        <v>44605</v>
      </c>
      <c r="B484">
        <v>10870</v>
      </c>
      <c r="C484" t="s">
        <v>9</v>
      </c>
      <c r="D484">
        <v>8</v>
      </c>
      <c r="E484">
        <v>160</v>
      </c>
      <c r="H484">
        <v>8</v>
      </c>
      <c r="I484">
        <v>160</v>
      </c>
    </row>
    <row r="485" spans="1:9" x14ac:dyDescent="0.25">
      <c r="A485" s="1">
        <v>44605</v>
      </c>
      <c r="B485">
        <v>10884</v>
      </c>
      <c r="C485" t="s">
        <v>14</v>
      </c>
      <c r="F485">
        <v>17</v>
      </c>
      <c r="G485">
        <v>1378.07</v>
      </c>
      <c r="H485">
        <v>17</v>
      </c>
      <c r="I485">
        <v>1378.07</v>
      </c>
    </row>
    <row r="486" spans="1:9" x14ac:dyDescent="0.25">
      <c r="A486" s="1">
        <v>44608</v>
      </c>
      <c r="B486">
        <v>10840</v>
      </c>
      <c r="C486" t="s">
        <v>14</v>
      </c>
      <c r="F486">
        <v>18</v>
      </c>
      <c r="G486">
        <v>211.2</v>
      </c>
      <c r="H486">
        <v>18</v>
      </c>
      <c r="I486">
        <v>211.2</v>
      </c>
    </row>
    <row r="487" spans="1:9" x14ac:dyDescent="0.25">
      <c r="A487" s="1">
        <v>44608</v>
      </c>
      <c r="B487">
        <v>10887</v>
      </c>
      <c r="C487" t="s">
        <v>10</v>
      </c>
      <c r="F487">
        <v>15</v>
      </c>
      <c r="G487">
        <v>70</v>
      </c>
      <c r="H487">
        <v>15</v>
      </c>
      <c r="I487">
        <v>70</v>
      </c>
    </row>
    <row r="488" spans="1:9" x14ac:dyDescent="0.25">
      <c r="A488" s="1">
        <v>44609</v>
      </c>
      <c r="B488">
        <v>10861</v>
      </c>
      <c r="C488" t="s">
        <v>14</v>
      </c>
      <c r="F488">
        <v>18</v>
      </c>
      <c r="G488">
        <v>3523.4</v>
      </c>
      <c r="H488">
        <v>18</v>
      </c>
      <c r="I488">
        <v>3523.4</v>
      </c>
    </row>
    <row r="489" spans="1:9" x14ac:dyDescent="0.25">
      <c r="A489" s="1">
        <v>44609</v>
      </c>
      <c r="B489">
        <v>10863</v>
      </c>
      <c r="C489" t="s">
        <v>14</v>
      </c>
      <c r="F489">
        <v>10</v>
      </c>
      <c r="G489">
        <v>441.15</v>
      </c>
      <c r="H489">
        <v>10</v>
      </c>
      <c r="I489">
        <v>441.15</v>
      </c>
    </row>
    <row r="490" spans="1:9" x14ac:dyDescent="0.25">
      <c r="A490" s="1">
        <v>44610</v>
      </c>
      <c r="B490">
        <v>10880</v>
      </c>
      <c r="C490" t="s">
        <v>15</v>
      </c>
      <c r="D490">
        <v>9</v>
      </c>
      <c r="E490">
        <v>1500</v>
      </c>
      <c r="H490">
        <v>9</v>
      </c>
      <c r="I490">
        <v>1500</v>
      </c>
    </row>
    <row r="491" spans="1:9" x14ac:dyDescent="0.25">
      <c r="A491" s="1">
        <v>44610</v>
      </c>
      <c r="B491">
        <v>10881</v>
      </c>
      <c r="C491" t="s">
        <v>14</v>
      </c>
      <c r="F491">
        <v>17</v>
      </c>
      <c r="G491">
        <v>150</v>
      </c>
      <c r="H491">
        <v>17</v>
      </c>
      <c r="I491">
        <v>150</v>
      </c>
    </row>
    <row r="492" spans="1:9" x14ac:dyDescent="0.25">
      <c r="A492" s="1">
        <v>44610</v>
      </c>
      <c r="B492">
        <v>10885</v>
      </c>
      <c r="C492" t="s">
        <v>12</v>
      </c>
      <c r="D492">
        <v>9</v>
      </c>
      <c r="E492">
        <v>1209</v>
      </c>
      <c r="H492">
        <v>9</v>
      </c>
      <c r="I492">
        <v>1209</v>
      </c>
    </row>
    <row r="493" spans="1:9" x14ac:dyDescent="0.25">
      <c r="A493" s="1">
        <v>44610</v>
      </c>
      <c r="B493">
        <v>10890</v>
      </c>
      <c r="C493" t="s">
        <v>15</v>
      </c>
      <c r="D493">
        <v>14</v>
      </c>
      <c r="E493">
        <v>860.1</v>
      </c>
      <c r="H493">
        <v>14</v>
      </c>
      <c r="I493">
        <v>860.1</v>
      </c>
    </row>
    <row r="494" spans="1:9" x14ac:dyDescent="0.25">
      <c r="A494" s="1">
        <v>44611</v>
      </c>
      <c r="B494">
        <v>10877</v>
      </c>
      <c r="C494" t="s">
        <v>11</v>
      </c>
      <c r="F494">
        <v>18</v>
      </c>
      <c r="G494">
        <v>1955.13</v>
      </c>
      <c r="H494">
        <v>18</v>
      </c>
      <c r="I494">
        <v>1955.13</v>
      </c>
    </row>
    <row r="495" spans="1:9" x14ac:dyDescent="0.25">
      <c r="A495" s="1">
        <v>44611</v>
      </c>
      <c r="B495">
        <v>10891</v>
      </c>
      <c r="C495" t="s">
        <v>15</v>
      </c>
      <c r="D495">
        <v>8</v>
      </c>
      <c r="E495">
        <v>368.93</v>
      </c>
      <c r="H495">
        <v>8</v>
      </c>
      <c r="I495">
        <v>368.93</v>
      </c>
    </row>
    <row r="496" spans="1:9" x14ac:dyDescent="0.25">
      <c r="A496" s="1">
        <v>44611</v>
      </c>
      <c r="B496">
        <v>10892</v>
      </c>
      <c r="C496" t="s">
        <v>14</v>
      </c>
      <c r="F496">
        <v>10</v>
      </c>
      <c r="G496">
        <v>2090</v>
      </c>
      <c r="H496">
        <v>10</v>
      </c>
      <c r="I496">
        <v>2090</v>
      </c>
    </row>
    <row r="497" spans="1:9" x14ac:dyDescent="0.25">
      <c r="A497" s="1">
        <v>44612</v>
      </c>
      <c r="B497">
        <v>10882</v>
      </c>
      <c r="C497" t="s">
        <v>14</v>
      </c>
      <c r="F497">
        <v>7</v>
      </c>
      <c r="G497">
        <v>892.64</v>
      </c>
      <c r="H497">
        <v>7</v>
      </c>
      <c r="I497">
        <v>892.64</v>
      </c>
    </row>
    <row r="498" spans="1:9" x14ac:dyDescent="0.25">
      <c r="A498" s="1">
        <v>44612</v>
      </c>
      <c r="B498">
        <v>10883</v>
      </c>
      <c r="C498" t="s">
        <v>13</v>
      </c>
      <c r="F498">
        <v>19</v>
      </c>
      <c r="G498">
        <v>36</v>
      </c>
      <c r="H498">
        <v>19</v>
      </c>
      <c r="I498">
        <v>36</v>
      </c>
    </row>
    <row r="499" spans="1:9" x14ac:dyDescent="0.25">
      <c r="A499" s="1">
        <v>44612</v>
      </c>
      <c r="B499">
        <v>10893</v>
      </c>
      <c r="C499" t="s">
        <v>10</v>
      </c>
      <c r="D499">
        <v>13</v>
      </c>
      <c r="E499">
        <v>5502.11</v>
      </c>
      <c r="H499">
        <v>13</v>
      </c>
      <c r="I499">
        <v>5502.11</v>
      </c>
    </row>
    <row r="500" spans="1:9" x14ac:dyDescent="0.25">
      <c r="A500" s="1">
        <v>44612</v>
      </c>
      <c r="B500">
        <v>10894</v>
      </c>
      <c r="C500" t="s">
        <v>11</v>
      </c>
      <c r="F500">
        <v>18</v>
      </c>
      <c r="G500">
        <v>2753.1</v>
      </c>
      <c r="H500">
        <v>18</v>
      </c>
      <c r="I500">
        <v>2753.1</v>
      </c>
    </row>
    <row r="501" spans="1:9" x14ac:dyDescent="0.25">
      <c r="A501" s="1">
        <v>44615</v>
      </c>
      <c r="B501">
        <v>10868</v>
      </c>
      <c r="C501" t="s">
        <v>15</v>
      </c>
      <c r="D501">
        <v>11</v>
      </c>
      <c r="E501">
        <v>1920.6</v>
      </c>
      <c r="H501">
        <v>11</v>
      </c>
      <c r="I501">
        <v>1920.6</v>
      </c>
    </row>
    <row r="502" spans="1:9" x14ac:dyDescent="0.25">
      <c r="A502" s="1">
        <v>44615</v>
      </c>
      <c r="B502">
        <v>10888</v>
      </c>
      <c r="C502" t="s">
        <v>11</v>
      </c>
      <c r="F502">
        <v>19</v>
      </c>
      <c r="G502">
        <v>605</v>
      </c>
      <c r="H502">
        <v>19</v>
      </c>
      <c r="I502">
        <v>605</v>
      </c>
    </row>
    <row r="503" spans="1:9" x14ac:dyDescent="0.25">
      <c r="A503" s="1">
        <v>44615</v>
      </c>
      <c r="B503">
        <v>10889</v>
      </c>
      <c r="C503" t="s">
        <v>10</v>
      </c>
      <c r="D503">
        <v>19</v>
      </c>
      <c r="E503">
        <v>11380</v>
      </c>
      <c r="H503">
        <v>19</v>
      </c>
      <c r="I503">
        <v>11380</v>
      </c>
    </row>
    <row r="504" spans="1:9" x14ac:dyDescent="0.25">
      <c r="A504" s="1">
        <v>44615</v>
      </c>
      <c r="B504">
        <v>10895</v>
      </c>
      <c r="C504" t="s">
        <v>16</v>
      </c>
      <c r="F504">
        <v>11</v>
      </c>
      <c r="G504">
        <v>6379.4</v>
      </c>
      <c r="H504">
        <v>11</v>
      </c>
      <c r="I504">
        <v>6379.4</v>
      </c>
    </row>
    <row r="505" spans="1:9" x14ac:dyDescent="0.25">
      <c r="A505" s="1">
        <v>44617</v>
      </c>
      <c r="B505">
        <v>10897</v>
      </c>
      <c r="C505" t="s">
        <v>16</v>
      </c>
      <c r="F505">
        <v>18</v>
      </c>
      <c r="G505">
        <v>10835.24</v>
      </c>
      <c r="H505">
        <v>18</v>
      </c>
      <c r="I505">
        <v>10835.24</v>
      </c>
    </row>
    <row r="506" spans="1:9" x14ac:dyDescent="0.25">
      <c r="A506" s="1">
        <v>44618</v>
      </c>
      <c r="B506">
        <v>10899</v>
      </c>
      <c r="C506" t="s">
        <v>9</v>
      </c>
      <c r="D506">
        <v>16</v>
      </c>
      <c r="E506">
        <v>122.4</v>
      </c>
      <c r="H506">
        <v>16</v>
      </c>
      <c r="I506">
        <v>122.4</v>
      </c>
    </row>
    <row r="507" spans="1:9" x14ac:dyDescent="0.25">
      <c r="A507" s="1">
        <v>44618</v>
      </c>
      <c r="B507">
        <v>10901</v>
      </c>
      <c r="C507" t="s">
        <v>14</v>
      </c>
      <c r="F507">
        <v>8</v>
      </c>
      <c r="G507">
        <v>934.5</v>
      </c>
      <c r="H507">
        <v>8</v>
      </c>
      <c r="I507">
        <v>934.5</v>
      </c>
    </row>
    <row r="508" spans="1:9" x14ac:dyDescent="0.25">
      <c r="A508" s="1">
        <v>44619</v>
      </c>
      <c r="B508">
        <v>10896</v>
      </c>
      <c r="C508" t="s">
        <v>15</v>
      </c>
      <c r="D508">
        <v>10</v>
      </c>
      <c r="E508">
        <v>750.5</v>
      </c>
      <c r="H508">
        <v>10</v>
      </c>
      <c r="I508">
        <v>750.5</v>
      </c>
    </row>
    <row r="509" spans="1:9" x14ac:dyDescent="0.25">
      <c r="A509" s="1">
        <v>44619</v>
      </c>
      <c r="B509">
        <v>10904</v>
      </c>
      <c r="C509" t="s">
        <v>16</v>
      </c>
      <c r="F509">
        <v>10</v>
      </c>
      <c r="G509">
        <v>1924.25</v>
      </c>
      <c r="H509">
        <v>10</v>
      </c>
      <c r="I509">
        <v>1924.25</v>
      </c>
    </row>
    <row r="510" spans="1:9" x14ac:dyDescent="0.25">
      <c r="A510" s="1">
        <v>44619</v>
      </c>
      <c r="B510">
        <v>10907</v>
      </c>
      <c r="C510" t="s">
        <v>12</v>
      </c>
      <c r="D510">
        <v>18</v>
      </c>
      <c r="E510">
        <v>108.5</v>
      </c>
      <c r="H510">
        <v>18</v>
      </c>
      <c r="I510">
        <v>108.5</v>
      </c>
    </row>
    <row r="511" spans="1:9" x14ac:dyDescent="0.25">
      <c r="A511" s="1">
        <v>44622</v>
      </c>
      <c r="B511">
        <v>10886</v>
      </c>
      <c r="C511" t="s">
        <v>11</v>
      </c>
      <c r="F511">
        <v>10</v>
      </c>
      <c r="G511">
        <v>3127.5</v>
      </c>
      <c r="H511">
        <v>10</v>
      </c>
      <c r="I511">
        <v>3127.5</v>
      </c>
    </row>
    <row r="512" spans="1:9" x14ac:dyDescent="0.25">
      <c r="A512" s="1">
        <v>44622</v>
      </c>
      <c r="B512">
        <v>10914</v>
      </c>
      <c r="C512" t="s">
        <v>12</v>
      </c>
      <c r="D512">
        <v>18</v>
      </c>
      <c r="E512">
        <v>537.5</v>
      </c>
      <c r="H512">
        <v>18</v>
      </c>
      <c r="I512">
        <v>537.5</v>
      </c>
    </row>
    <row r="513" spans="1:9" x14ac:dyDescent="0.25">
      <c r="A513" s="1">
        <v>44622</v>
      </c>
      <c r="B513">
        <v>10915</v>
      </c>
      <c r="C513" t="s">
        <v>7</v>
      </c>
      <c r="F513">
        <v>9</v>
      </c>
      <c r="G513">
        <v>539.5</v>
      </c>
      <c r="H513">
        <v>9</v>
      </c>
      <c r="I513">
        <v>539.5</v>
      </c>
    </row>
    <row r="514" spans="1:9" x14ac:dyDescent="0.25">
      <c r="A514" s="1">
        <v>44623</v>
      </c>
      <c r="B514">
        <v>10875</v>
      </c>
      <c r="C514" t="s">
        <v>14</v>
      </c>
      <c r="F514">
        <v>15</v>
      </c>
      <c r="G514">
        <v>709.55</v>
      </c>
      <c r="H514">
        <v>15</v>
      </c>
      <c r="I514">
        <v>709.55</v>
      </c>
    </row>
    <row r="515" spans="1:9" x14ac:dyDescent="0.25">
      <c r="A515" s="1">
        <v>44623</v>
      </c>
      <c r="B515">
        <v>10902</v>
      </c>
      <c r="C515" t="s">
        <v>11</v>
      </c>
      <c r="F515">
        <v>14</v>
      </c>
      <c r="G515">
        <v>863.43</v>
      </c>
      <c r="H515">
        <v>14</v>
      </c>
      <c r="I515">
        <v>863.43</v>
      </c>
    </row>
    <row r="516" spans="1:9" x14ac:dyDescent="0.25">
      <c r="A516" s="1">
        <v>44623</v>
      </c>
      <c r="B516">
        <v>10906</v>
      </c>
      <c r="C516" t="s">
        <v>14</v>
      </c>
      <c r="D516">
        <v>13</v>
      </c>
      <c r="E516">
        <v>427.5</v>
      </c>
      <c r="H516">
        <v>13</v>
      </c>
      <c r="I516">
        <v>427.5</v>
      </c>
    </row>
    <row r="517" spans="1:9" x14ac:dyDescent="0.25">
      <c r="A517" s="1">
        <v>44624</v>
      </c>
      <c r="B517">
        <v>10900</v>
      </c>
      <c r="C517" t="s">
        <v>11</v>
      </c>
      <c r="F517">
        <v>10</v>
      </c>
      <c r="G517">
        <v>33.75</v>
      </c>
      <c r="H517">
        <v>10</v>
      </c>
      <c r="I517">
        <v>33.75</v>
      </c>
    </row>
    <row r="518" spans="1:9" x14ac:dyDescent="0.25">
      <c r="A518" s="1">
        <v>44624</v>
      </c>
      <c r="B518">
        <v>10903</v>
      </c>
      <c r="C518" t="s">
        <v>16</v>
      </c>
      <c r="F518">
        <v>12</v>
      </c>
      <c r="G518">
        <v>932.05</v>
      </c>
      <c r="H518">
        <v>12</v>
      </c>
      <c r="I518">
        <v>932.05</v>
      </c>
    </row>
    <row r="519" spans="1:9" x14ac:dyDescent="0.25">
      <c r="A519" s="1">
        <v>44624</v>
      </c>
      <c r="B519">
        <v>10910</v>
      </c>
      <c r="C519" t="s">
        <v>11</v>
      </c>
      <c r="F519">
        <v>13</v>
      </c>
      <c r="G519">
        <v>452.9</v>
      </c>
      <c r="H519">
        <v>13</v>
      </c>
      <c r="I519">
        <v>452.9</v>
      </c>
    </row>
    <row r="520" spans="1:9" x14ac:dyDescent="0.25">
      <c r="A520" s="1">
        <v>44624</v>
      </c>
      <c r="B520">
        <v>10913</v>
      </c>
      <c r="C520" t="s">
        <v>14</v>
      </c>
      <c r="F520">
        <v>8</v>
      </c>
      <c r="G520">
        <v>768.75</v>
      </c>
      <c r="H520">
        <v>8</v>
      </c>
      <c r="I520">
        <v>768.75</v>
      </c>
    </row>
    <row r="521" spans="1:9" x14ac:dyDescent="0.25">
      <c r="A521" s="1">
        <v>44624</v>
      </c>
      <c r="B521">
        <v>10919</v>
      </c>
      <c r="C521" t="s">
        <v>7</v>
      </c>
      <c r="F521">
        <v>14</v>
      </c>
      <c r="G521">
        <v>1122.8</v>
      </c>
      <c r="H521">
        <v>14</v>
      </c>
      <c r="I521">
        <v>1122.8</v>
      </c>
    </row>
    <row r="522" spans="1:9" x14ac:dyDescent="0.25">
      <c r="A522" s="1">
        <v>44625</v>
      </c>
      <c r="B522">
        <v>10911</v>
      </c>
      <c r="C522" t="s">
        <v>16</v>
      </c>
      <c r="F522">
        <v>18</v>
      </c>
      <c r="G522">
        <v>858</v>
      </c>
      <c r="H522">
        <v>18</v>
      </c>
      <c r="I522">
        <v>858</v>
      </c>
    </row>
    <row r="523" spans="1:9" x14ac:dyDescent="0.25">
      <c r="A523" s="1">
        <v>44625</v>
      </c>
      <c r="B523">
        <v>10922</v>
      </c>
      <c r="C523" t="s">
        <v>9</v>
      </c>
      <c r="D523">
        <v>18</v>
      </c>
      <c r="E523">
        <v>742.5</v>
      </c>
      <c r="H523">
        <v>18</v>
      </c>
      <c r="I523">
        <v>742.5</v>
      </c>
    </row>
    <row r="524" spans="1:9" x14ac:dyDescent="0.25">
      <c r="A524" s="1">
        <v>44626</v>
      </c>
      <c r="B524">
        <v>10898</v>
      </c>
      <c r="C524" t="s">
        <v>14</v>
      </c>
      <c r="F524">
        <v>15</v>
      </c>
      <c r="G524">
        <v>30</v>
      </c>
      <c r="H524">
        <v>15</v>
      </c>
      <c r="I524">
        <v>30</v>
      </c>
    </row>
    <row r="525" spans="1:9" x14ac:dyDescent="0.25">
      <c r="A525" s="1">
        <v>44626</v>
      </c>
      <c r="B525">
        <v>10905</v>
      </c>
      <c r="C525" t="s">
        <v>10</v>
      </c>
      <c r="D525">
        <v>19</v>
      </c>
      <c r="E525">
        <v>342</v>
      </c>
      <c r="H525">
        <v>19</v>
      </c>
      <c r="I525">
        <v>342</v>
      </c>
    </row>
    <row r="526" spans="1:9" x14ac:dyDescent="0.25">
      <c r="A526" s="1">
        <v>44626</v>
      </c>
      <c r="B526">
        <v>10908</v>
      </c>
      <c r="C526" t="s">
        <v>14</v>
      </c>
      <c r="F526">
        <v>11</v>
      </c>
      <c r="G526">
        <v>663.1</v>
      </c>
      <c r="H526">
        <v>11</v>
      </c>
      <c r="I526">
        <v>663.1</v>
      </c>
    </row>
    <row r="527" spans="1:9" x14ac:dyDescent="0.25">
      <c r="A527" s="1">
        <v>44629</v>
      </c>
      <c r="B527">
        <v>10916</v>
      </c>
      <c r="C527" t="s">
        <v>11</v>
      </c>
      <c r="F527">
        <v>15</v>
      </c>
      <c r="G527">
        <v>686.7</v>
      </c>
      <c r="H527">
        <v>15</v>
      </c>
      <c r="I527">
        <v>686.7</v>
      </c>
    </row>
    <row r="528" spans="1:9" x14ac:dyDescent="0.25">
      <c r="A528" s="1">
        <v>44629</v>
      </c>
      <c r="B528">
        <v>10920</v>
      </c>
      <c r="C528" t="s">
        <v>14</v>
      </c>
      <c r="F528">
        <v>15</v>
      </c>
      <c r="G528">
        <v>390</v>
      </c>
      <c r="H528">
        <v>15</v>
      </c>
      <c r="I528">
        <v>390</v>
      </c>
    </row>
    <row r="529" spans="1:9" x14ac:dyDescent="0.25">
      <c r="A529" s="1">
        <v>44629</v>
      </c>
      <c r="B529">
        <v>10921</v>
      </c>
      <c r="C529" t="s">
        <v>11</v>
      </c>
      <c r="F529">
        <v>19</v>
      </c>
      <c r="G529">
        <v>1936</v>
      </c>
      <c r="H529">
        <v>19</v>
      </c>
      <c r="I529">
        <v>1936</v>
      </c>
    </row>
    <row r="530" spans="1:9" x14ac:dyDescent="0.25">
      <c r="A530" s="1">
        <v>44630</v>
      </c>
      <c r="B530">
        <v>10909</v>
      </c>
      <c r="C530" t="s">
        <v>11</v>
      </c>
      <c r="F530">
        <v>9</v>
      </c>
      <c r="G530">
        <v>670</v>
      </c>
      <c r="H530">
        <v>9</v>
      </c>
      <c r="I530">
        <v>670</v>
      </c>
    </row>
    <row r="531" spans="1:9" x14ac:dyDescent="0.25">
      <c r="A531" s="1">
        <v>44631</v>
      </c>
      <c r="B531">
        <v>10917</v>
      </c>
      <c r="C531" t="s">
        <v>14</v>
      </c>
      <c r="F531">
        <v>11</v>
      </c>
      <c r="G531">
        <v>365.89</v>
      </c>
      <c r="H531">
        <v>11</v>
      </c>
      <c r="I531">
        <v>365.89</v>
      </c>
    </row>
    <row r="532" spans="1:9" x14ac:dyDescent="0.25">
      <c r="A532" s="1">
        <v>44631</v>
      </c>
      <c r="B532">
        <v>10918</v>
      </c>
      <c r="C532" t="s">
        <v>16</v>
      </c>
      <c r="F532">
        <v>16</v>
      </c>
      <c r="G532">
        <v>1447.5</v>
      </c>
      <c r="H532">
        <v>16</v>
      </c>
      <c r="I532">
        <v>1447.5</v>
      </c>
    </row>
    <row r="533" spans="1:9" x14ac:dyDescent="0.25">
      <c r="A533" s="1">
        <v>44631</v>
      </c>
      <c r="B533">
        <v>10926</v>
      </c>
      <c r="C533" t="s">
        <v>14</v>
      </c>
      <c r="F533">
        <v>14</v>
      </c>
      <c r="G533">
        <v>514.4</v>
      </c>
      <c r="H533">
        <v>14</v>
      </c>
      <c r="I533">
        <v>514.4</v>
      </c>
    </row>
    <row r="534" spans="1:9" x14ac:dyDescent="0.25">
      <c r="A534" s="1">
        <v>44632</v>
      </c>
      <c r="B534">
        <v>10929</v>
      </c>
      <c r="C534" t="s">
        <v>12</v>
      </c>
      <c r="D534">
        <v>7</v>
      </c>
      <c r="E534">
        <v>1174.75</v>
      </c>
      <c r="H534">
        <v>7</v>
      </c>
      <c r="I534">
        <v>1174.75</v>
      </c>
    </row>
    <row r="535" spans="1:9" x14ac:dyDescent="0.25">
      <c r="A535" s="1">
        <v>44632</v>
      </c>
      <c r="B535">
        <v>10934</v>
      </c>
      <c r="C535" t="s">
        <v>16</v>
      </c>
      <c r="F535">
        <v>16</v>
      </c>
      <c r="G535">
        <v>500</v>
      </c>
      <c r="H535">
        <v>16</v>
      </c>
      <c r="I535">
        <v>500</v>
      </c>
    </row>
    <row r="536" spans="1:9" x14ac:dyDescent="0.25">
      <c r="A536" s="1">
        <v>44633</v>
      </c>
      <c r="B536">
        <v>10923</v>
      </c>
      <c r="C536" t="s">
        <v>15</v>
      </c>
      <c r="D536">
        <v>11</v>
      </c>
      <c r="E536">
        <v>748.8</v>
      </c>
      <c r="H536">
        <v>11</v>
      </c>
      <c r="I536">
        <v>748.8</v>
      </c>
    </row>
    <row r="537" spans="1:9" x14ac:dyDescent="0.25">
      <c r="A537" s="1">
        <v>44633</v>
      </c>
      <c r="B537">
        <v>10925</v>
      </c>
      <c r="C537" t="s">
        <v>16</v>
      </c>
      <c r="F537">
        <v>18</v>
      </c>
      <c r="G537">
        <v>475.15</v>
      </c>
      <c r="H537">
        <v>18</v>
      </c>
      <c r="I537">
        <v>475.15</v>
      </c>
    </row>
    <row r="538" spans="1:9" x14ac:dyDescent="0.25">
      <c r="A538" s="1">
        <v>44633</v>
      </c>
      <c r="B538">
        <v>10937</v>
      </c>
      <c r="C538" t="s">
        <v>15</v>
      </c>
      <c r="D538">
        <v>15</v>
      </c>
      <c r="E538">
        <v>644.79999999999995</v>
      </c>
      <c r="H538">
        <v>15</v>
      </c>
      <c r="I538">
        <v>644.79999999999995</v>
      </c>
    </row>
    <row r="539" spans="1:9" x14ac:dyDescent="0.25">
      <c r="A539" s="1">
        <v>44633</v>
      </c>
      <c r="B539">
        <v>10939</v>
      </c>
      <c r="C539" t="s">
        <v>7</v>
      </c>
      <c r="F539">
        <v>7</v>
      </c>
      <c r="G539">
        <v>637.5</v>
      </c>
      <c r="H539">
        <v>7</v>
      </c>
      <c r="I539">
        <v>637.5</v>
      </c>
    </row>
    <row r="540" spans="1:9" x14ac:dyDescent="0.25">
      <c r="A540" s="1">
        <v>44633</v>
      </c>
      <c r="B540">
        <v>10944</v>
      </c>
      <c r="C540" t="s">
        <v>12</v>
      </c>
      <c r="D540">
        <v>15</v>
      </c>
      <c r="E540">
        <v>1025.33</v>
      </c>
      <c r="H540">
        <v>15</v>
      </c>
      <c r="I540">
        <v>1025.33</v>
      </c>
    </row>
    <row r="541" spans="1:9" x14ac:dyDescent="0.25">
      <c r="A541" s="1">
        <v>44636</v>
      </c>
      <c r="B541">
        <v>10933</v>
      </c>
      <c r="C541" t="s">
        <v>12</v>
      </c>
      <c r="D541">
        <v>15</v>
      </c>
      <c r="E541">
        <v>920.6</v>
      </c>
      <c r="H541">
        <v>15</v>
      </c>
      <c r="I541">
        <v>920.6</v>
      </c>
    </row>
    <row r="542" spans="1:9" x14ac:dyDescent="0.25">
      <c r="A542" s="1">
        <v>44636</v>
      </c>
      <c r="B542">
        <v>10938</v>
      </c>
      <c r="C542" t="s">
        <v>16</v>
      </c>
      <c r="F542">
        <v>16</v>
      </c>
      <c r="G542">
        <v>2731.87</v>
      </c>
      <c r="H542">
        <v>16</v>
      </c>
      <c r="I542">
        <v>2731.87</v>
      </c>
    </row>
    <row r="543" spans="1:9" x14ac:dyDescent="0.25">
      <c r="A543" s="1">
        <v>44636</v>
      </c>
      <c r="B543">
        <v>10947</v>
      </c>
      <c r="C543" t="s">
        <v>16</v>
      </c>
      <c r="F543">
        <v>15</v>
      </c>
      <c r="G543">
        <v>220</v>
      </c>
      <c r="H543">
        <v>15</v>
      </c>
      <c r="I543">
        <v>220</v>
      </c>
    </row>
    <row r="544" spans="1:9" x14ac:dyDescent="0.25">
      <c r="A544" s="1">
        <v>44637</v>
      </c>
      <c r="B544">
        <v>10949</v>
      </c>
      <c r="C544" t="s">
        <v>7</v>
      </c>
      <c r="F544">
        <v>15</v>
      </c>
      <c r="G544">
        <v>4422</v>
      </c>
      <c r="H544">
        <v>15</v>
      </c>
      <c r="I544">
        <v>4422</v>
      </c>
    </row>
    <row r="545" spans="1:9" x14ac:dyDescent="0.25">
      <c r="A545" s="1">
        <v>44638</v>
      </c>
      <c r="B545">
        <v>10912</v>
      </c>
      <c r="C545" t="s">
        <v>7</v>
      </c>
      <c r="F545">
        <v>11</v>
      </c>
      <c r="G545">
        <v>6200.55</v>
      </c>
      <c r="H545">
        <v>11</v>
      </c>
      <c r="I545">
        <v>6200.55</v>
      </c>
    </row>
    <row r="546" spans="1:9" x14ac:dyDescent="0.25">
      <c r="A546" s="1">
        <v>44638</v>
      </c>
      <c r="B546">
        <v>10928</v>
      </c>
      <c r="C546" t="s">
        <v>11</v>
      </c>
      <c r="F546">
        <v>13</v>
      </c>
      <c r="G546">
        <v>137.5</v>
      </c>
      <c r="H546">
        <v>13</v>
      </c>
      <c r="I546">
        <v>137.5</v>
      </c>
    </row>
    <row r="547" spans="1:9" x14ac:dyDescent="0.25">
      <c r="A547" s="1">
        <v>44638</v>
      </c>
      <c r="B547">
        <v>10930</v>
      </c>
      <c r="C547" t="s">
        <v>14</v>
      </c>
      <c r="F547">
        <v>19</v>
      </c>
      <c r="G547">
        <v>2255.5</v>
      </c>
      <c r="H547">
        <v>19</v>
      </c>
      <c r="I547">
        <v>2255.5</v>
      </c>
    </row>
    <row r="548" spans="1:9" x14ac:dyDescent="0.25">
      <c r="A548" s="1">
        <v>44638</v>
      </c>
      <c r="B548">
        <v>10935</v>
      </c>
      <c r="C548" t="s">
        <v>14</v>
      </c>
      <c r="F548">
        <v>13</v>
      </c>
      <c r="G548">
        <v>619.5</v>
      </c>
      <c r="H548">
        <v>13</v>
      </c>
      <c r="I548">
        <v>619.5</v>
      </c>
    </row>
    <row r="549" spans="1:9" x14ac:dyDescent="0.25">
      <c r="A549" s="1">
        <v>44638</v>
      </c>
      <c r="B549">
        <v>10936</v>
      </c>
      <c r="C549" t="s">
        <v>16</v>
      </c>
      <c r="F549">
        <v>17</v>
      </c>
      <c r="G549">
        <v>456</v>
      </c>
      <c r="H549">
        <v>17</v>
      </c>
      <c r="I549">
        <v>456</v>
      </c>
    </row>
    <row r="550" spans="1:9" x14ac:dyDescent="0.25">
      <c r="A550" s="1">
        <v>44638</v>
      </c>
      <c r="B550">
        <v>10942</v>
      </c>
      <c r="C550" t="s">
        <v>10</v>
      </c>
      <c r="D550">
        <v>11</v>
      </c>
      <c r="E550">
        <v>560</v>
      </c>
      <c r="H550">
        <v>11</v>
      </c>
      <c r="I550">
        <v>560</v>
      </c>
    </row>
    <row r="551" spans="1:9" x14ac:dyDescent="0.25">
      <c r="A551" s="1">
        <v>44638</v>
      </c>
      <c r="B551">
        <v>10945</v>
      </c>
      <c r="C551" t="s">
        <v>14</v>
      </c>
      <c r="F551">
        <v>12</v>
      </c>
      <c r="G551">
        <v>245</v>
      </c>
      <c r="H551">
        <v>12</v>
      </c>
      <c r="I551">
        <v>245</v>
      </c>
    </row>
    <row r="552" spans="1:9" x14ac:dyDescent="0.25">
      <c r="A552" s="1">
        <v>44639</v>
      </c>
      <c r="B552">
        <v>10931</v>
      </c>
      <c r="C552" t="s">
        <v>14</v>
      </c>
      <c r="F552">
        <v>19</v>
      </c>
      <c r="G552">
        <v>799.2</v>
      </c>
      <c r="H552">
        <v>19</v>
      </c>
      <c r="I552">
        <v>799.2</v>
      </c>
    </row>
    <row r="553" spans="1:9" x14ac:dyDescent="0.25">
      <c r="A553" s="1">
        <v>44639</v>
      </c>
      <c r="B553">
        <v>10943</v>
      </c>
      <c r="C553" t="s">
        <v>14</v>
      </c>
      <c r="F553">
        <v>8</v>
      </c>
      <c r="G553">
        <v>711</v>
      </c>
      <c r="H553">
        <v>8</v>
      </c>
      <c r="I553">
        <v>711</v>
      </c>
    </row>
    <row r="554" spans="1:9" x14ac:dyDescent="0.25">
      <c r="A554" s="1">
        <v>44639</v>
      </c>
      <c r="B554">
        <v>10946</v>
      </c>
      <c r="C554" t="s">
        <v>11</v>
      </c>
      <c r="F554">
        <v>8</v>
      </c>
      <c r="G554">
        <v>1407.5</v>
      </c>
      <c r="H554">
        <v>8</v>
      </c>
      <c r="I554">
        <v>1407.5</v>
      </c>
    </row>
    <row r="555" spans="1:9" x14ac:dyDescent="0.25">
      <c r="A555" s="1">
        <v>44639</v>
      </c>
      <c r="B555">
        <v>10948</v>
      </c>
      <c r="C555" t="s">
        <v>16</v>
      </c>
      <c r="F555">
        <v>14</v>
      </c>
      <c r="G555">
        <v>2362.25</v>
      </c>
      <c r="H555">
        <v>14</v>
      </c>
      <c r="I555">
        <v>2362.25</v>
      </c>
    </row>
    <row r="556" spans="1:9" x14ac:dyDescent="0.25">
      <c r="A556" s="1">
        <v>44640</v>
      </c>
      <c r="B556">
        <v>10941</v>
      </c>
      <c r="C556" t="s">
        <v>15</v>
      </c>
      <c r="D556">
        <v>12</v>
      </c>
      <c r="E556">
        <v>4011.75</v>
      </c>
      <c r="H556">
        <v>12</v>
      </c>
      <c r="I556">
        <v>4011.75</v>
      </c>
    </row>
    <row r="557" spans="1:9" x14ac:dyDescent="0.25">
      <c r="A557" s="1">
        <v>44640</v>
      </c>
      <c r="B557">
        <v>10954</v>
      </c>
      <c r="C557" t="s">
        <v>9</v>
      </c>
      <c r="D557">
        <v>16</v>
      </c>
      <c r="E557">
        <v>1659.53</v>
      </c>
      <c r="H557">
        <v>16</v>
      </c>
      <c r="I557">
        <v>1659.53</v>
      </c>
    </row>
    <row r="558" spans="1:9" x14ac:dyDescent="0.25">
      <c r="A558" s="1">
        <v>44640</v>
      </c>
      <c r="B558">
        <v>10955</v>
      </c>
      <c r="C558" t="s">
        <v>13</v>
      </c>
      <c r="F558">
        <v>15</v>
      </c>
      <c r="G558">
        <v>74.400000000000006</v>
      </c>
      <c r="H558">
        <v>15</v>
      </c>
      <c r="I558">
        <v>74.400000000000006</v>
      </c>
    </row>
    <row r="559" spans="1:9" x14ac:dyDescent="0.25">
      <c r="A559" s="1">
        <v>44640</v>
      </c>
      <c r="B559">
        <v>10956</v>
      </c>
      <c r="C559" t="s">
        <v>12</v>
      </c>
      <c r="D559">
        <v>15</v>
      </c>
      <c r="E559">
        <v>677</v>
      </c>
      <c r="H559">
        <v>15</v>
      </c>
      <c r="I559">
        <v>677</v>
      </c>
    </row>
    <row r="560" spans="1:9" x14ac:dyDescent="0.25">
      <c r="A560" s="1">
        <v>44643</v>
      </c>
      <c r="B560">
        <v>10940</v>
      </c>
      <c r="C560" t="s">
        <v>13</v>
      </c>
      <c r="F560">
        <v>16</v>
      </c>
      <c r="G560">
        <v>360</v>
      </c>
      <c r="H560">
        <v>16</v>
      </c>
      <c r="I560">
        <v>360</v>
      </c>
    </row>
    <row r="561" spans="1:9" x14ac:dyDescent="0.25">
      <c r="A561" s="1">
        <v>44643</v>
      </c>
      <c r="B561">
        <v>10950</v>
      </c>
      <c r="C561" t="s">
        <v>11</v>
      </c>
      <c r="F561">
        <v>19</v>
      </c>
      <c r="G561">
        <v>110</v>
      </c>
      <c r="H561">
        <v>19</v>
      </c>
      <c r="I561">
        <v>110</v>
      </c>
    </row>
    <row r="562" spans="1:9" x14ac:dyDescent="0.25">
      <c r="A562" s="1">
        <v>44643</v>
      </c>
      <c r="B562">
        <v>10959</v>
      </c>
      <c r="C562" t="s">
        <v>12</v>
      </c>
      <c r="D562">
        <v>15</v>
      </c>
      <c r="E562">
        <v>131.75</v>
      </c>
      <c r="H562">
        <v>15</v>
      </c>
      <c r="I562">
        <v>131.75</v>
      </c>
    </row>
    <row r="563" spans="1:9" x14ac:dyDescent="0.25">
      <c r="A563" s="1">
        <v>44643</v>
      </c>
      <c r="B563">
        <v>10962</v>
      </c>
      <c r="C563" t="s">
        <v>10</v>
      </c>
      <c r="F563">
        <v>12</v>
      </c>
      <c r="G563">
        <v>3584</v>
      </c>
      <c r="H563">
        <v>12</v>
      </c>
      <c r="I563">
        <v>3584</v>
      </c>
    </row>
    <row r="564" spans="1:9" x14ac:dyDescent="0.25">
      <c r="A564" s="1">
        <v>44644</v>
      </c>
      <c r="B564">
        <v>10932</v>
      </c>
      <c r="C564" t="s">
        <v>13</v>
      </c>
      <c r="F564">
        <v>7</v>
      </c>
      <c r="G564">
        <v>1788.63</v>
      </c>
      <c r="H564">
        <v>7</v>
      </c>
      <c r="I564">
        <v>1788.63</v>
      </c>
    </row>
    <row r="565" spans="1:9" x14ac:dyDescent="0.25">
      <c r="A565" s="1">
        <v>44644</v>
      </c>
      <c r="B565">
        <v>10952</v>
      </c>
      <c r="C565" t="s">
        <v>11</v>
      </c>
      <c r="F565">
        <v>8</v>
      </c>
      <c r="G565">
        <v>471.2</v>
      </c>
      <c r="H565">
        <v>8</v>
      </c>
      <c r="I565">
        <v>471.2</v>
      </c>
    </row>
    <row r="566" spans="1:9" x14ac:dyDescent="0.25">
      <c r="A566" s="1">
        <v>44644</v>
      </c>
      <c r="B566">
        <v>10964</v>
      </c>
      <c r="C566" t="s">
        <v>16</v>
      </c>
      <c r="D566">
        <v>18</v>
      </c>
      <c r="E566">
        <v>2052.5</v>
      </c>
      <c r="H566">
        <v>18</v>
      </c>
      <c r="I566">
        <v>2052.5</v>
      </c>
    </row>
    <row r="567" spans="1:9" x14ac:dyDescent="0.25">
      <c r="A567" s="1">
        <v>44645</v>
      </c>
      <c r="B567">
        <v>10953</v>
      </c>
      <c r="C567" t="s">
        <v>10</v>
      </c>
      <c r="D567">
        <v>9</v>
      </c>
      <c r="E567">
        <v>4441.25</v>
      </c>
      <c r="H567">
        <v>9</v>
      </c>
      <c r="I567">
        <v>4441.25</v>
      </c>
    </row>
    <row r="568" spans="1:9" x14ac:dyDescent="0.25">
      <c r="A568" s="1">
        <v>44646</v>
      </c>
      <c r="B568">
        <v>10963</v>
      </c>
      <c r="C568" t="s">
        <v>10</v>
      </c>
      <c r="D568">
        <v>15</v>
      </c>
      <c r="E568">
        <v>57.8</v>
      </c>
      <c r="H568">
        <v>15</v>
      </c>
      <c r="I568">
        <v>57.8</v>
      </c>
    </row>
    <row r="569" spans="1:9" x14ac:dyDescent="0.25">
      <c r="A569" s="1">
        <v>44646</v>
      </c>
      <c r="B569">
        <v>10972</v>
      </c>
      <c r="C569" t="s">
        <v>14</v>
      </c>
      <c r="F569">
        <v>8</v>
      </c>
      <c r="G569">
        <v>251.5</v>
      </c>
      <c r="H569">
        <v>8</v>
      </c>
      <c r="I569">
        <v>251.5</v>
      </c>
    </row>
    <row r="570" spans="1:9" x14ac:dyDescent="0.25">
      <c r="A570" s="1">
        <v>44647</v>
      </c>
      <c r="B570">
        <v>10957</v>
      </c>
      <c r="C570" t="s">
        <v>13</v>
      </c>
      <c r="F570">
        <v>16</v>
      </c>
      <c r="G570">
        <v>1762.7</v>
      </c>
      <c r="H570">
        <v>16</v>
      </c>
      <c r="I570">
        <v>1762.7</v>
      </c>
    </row>
    <row r="571" spans="1:9" x14ac:dyDescent="0.25">
      <c r="A571" s="1">
        <v>44647</v>
      </c>
      <c r="B571">
        <v>10958</v>
      </c>
      <c r="C571" t="s">
        <v>15</v>
      </c>
      <c r="D571">
        <v>15</v>
      </c>
      <c r="E571">
        <v>781</v>
      </c>
      <c r="H571">
        <v>15</v>
      </c>
      <c r="I571">
        <v>781</v>
      </c>
    </row>
    <row r="572" spans="1:9" x14ac:dyDescent="0.25">
      <c r="A572" s="1">
        <v>44647</v>
      </c>
      <c r="B572">
        <v>10973</v>
      </c>
      <c r="C572" t="s">
        <v>12</v>
      </c>
      <c r="D572">
        <v>19</v>
      </c>
      <c r="E572">
        <v>291.55</v>
      </c>
      <c r="H572">
        <v>19</v>
      </c>
      <c r="I572">
        <v>291.55</v>
      </c>
    </row>
    <row r="573" spans="1:9" x14ac:dyDescent="0.25">
      <c r="A573" s="1">
        <v>44647</v>
      </c>
      <c r="B573">
        <v>10975</v>
      </c>
      <c r="C573" t="s">
        <v>11</v>
      </c>
      <c r="F573">
        <v>7</v>
      </c>
      <c r="G573">
        <v>717.5</v>
      </c>
      <c r="H573">
        <v>7</v>
      </c>
      <c r="I573">
        <v>717.5</v>
      </c>
    </row>
    <row r="574" spans="1:9" x14ac:dyDescent="0.25">
      <c r="A574" s="1">
        <v>44650</v>
      </c>
      <c r="B574">
        <v>10961</v>
      </c>
      <c r="C574" t="s">
        <v>13</v>
      </c>
      <c r="F574">
        <v>16</v>
      </c>
      <c r="G574">
        <v>1119.9000000000001</v>
      </c>
      <c r="H574">
        <v>16</v>
      </c>
      <c r="I574">
        <v>1119.9000000000001</v>
      </c>
    </row>
    <row r="575" spans="1:9" x14ac:dyDescent="0.25">
      <c r="A575" s="1">
        <v>44650</v>
      </c>
      <c r="B575">
        <v>10965</v>
      </c>
      <c r="C575" t="s">
        <v>12</v>
      </c>
      <c r="D575">
        <v>10</v>
      </c>
      <c r="E575">
        <v>848</v>
      </c>
      <c r="H575">
        <v>10</v>
      </c>
      <c r="I575">
        <v>848</v>
      </c>
    </row>
    <row r="576" spans="1:9" x14ac:dyDescent="0.25">
      <c r="A576" s="1">
        <v>44650</v>
      </c>
      <c r="B576">
        <v>10969</v>
      </c>
      <c r="C576" t="s">
        <v>11</v>
      </c>
      <c r="F576">
        <v>7</v>
      </c>
      <c r="G576">
        <v>108</v>
      </c>
      <c r="H576">
        <v>7</v>
      </c>
      <c r="I576">
        <v>108</v>
      </c>
    </row>
    <row r="577" spans="1:9" x14ac:dyDescent="0.25">
      <c r="A577" s="1">
        <v>44651</v>
      </c>
      <c r="B577">
        <v>10979</v>
      </c>
      <c r="C577" t="s">
        <v>13</v>
      </c>
      <c r="F577">
        <v>14</v>
      </c>
      <c r="G577">
        <v>4813.5</v>
      </c>
      <c r="H577">
        <v>14</v>
      </c>
      <c r="I577">
        <v>4813.5</v>
      </c>
    </row>
    <row r="578" spans="1:9" x14ac:dyDescent="0.25">
      <c r="A578" s="1">
        <v>44652</v>
      </c>
      <c r="B578">
        <v>10968</v>
      </c>
      <c r="C578" t="s">
        <v>11</v>
      </c>
      <c r="F578">
        <v>15</v>
      </c>
      <c r="G578">
        <v>1408</v>
      </c>
      <c r="H578">
        <v>15</v>
      </c>
      <c r="I578">
        <v>1408</v>
      </c>
    </row>
    <row r="579" spans="1:9" x14ac:dyDescent="0.25">
      <c r="A579" s="1">
        <v>44653</v>
      </c>
      <c r="B579">
        <v>10967</v>
      </c>
      <c r="C579" t="s">
        <v>7</v>
      </c>
      <c r="F579">
        <v>16</v>
      </c>
      <c r="G579">
        <v>910.4</v>
      </c>
      <c r="H579">
        <v>16</v>
      </c>
      <c r="I579">
        <v>910.4</v>
      </c>
    </row>
    <row r="580" spans="1:9" x14ac:dyDescent="0.25">
      <c r="A580" s="1">
        <v>44653</v>
      </c>
      <c r="B580">
        <v>10971</v>
      </c>
      <c r="C580" t="s">
        <v>7</v>
      </c>
      <c r="F580">
        <v>7</v>
      </c>
      <c r="G580">
        <v>1733.06</v>
      </c>
      <c r="H580">
        <v>7</v>
      </c>
      <c r="I580">
        <v>1733.06</v>
      </c>
    </row>
    <row r="581" spans="1:9" x14ac:dyDescent="0.25">
      <c r="A581" s="1">
        <v>44653</v>
      </c>
      <c r="B581">
        <v>10981</v>
      </c>
      <c r="C581" t="s">
        <v>11</v>
      </c>
      <c r="F581">
        <v>10</v>
      </c>
      <c r="G581">
        <v>15810</v>
      </c>
      <c r="H581">
        <v>10</v>
      </c>
      <c r="I581">
        <v>15810</v>
      </c>
    </row>
    <row r="582" spans="1:9" x14ac:dyDescent="0.25">
      <c r="A582" s="1">
        <v>44653</v>
      </c>
      <c r="B582">
        <v>10985</v>
      </c>
      <c r="C582" t="s">
        <v>7</v>
      </c>
      <c r="F582">
        <v>15</v>
      </c>
      <c r="G582">
        <v>2023.38</v>
      </c>
      <c r="H582">
        <v>15</v>
      </c>
      <c r="I582">
        <v>2023.38</v>
      </c>
    </row>
    <row r="583" spans="1:9" x14ac:dyDescent="0.25">
      <c r="A583" s="1">
        <v>44653</v>
      </c>
      <c r="B583">
        <v>10989</v>
      </c>
      <c r="C583" t="s">
        <v>7</v>
      </c>
      <c r="F583">
        <v>7</v>
      </c>
      <c r="G583">
        <v>1353.6</v>
      </c>
      <c r="H583">
        <v>7</v>
      </c>
      <c r="I583">
        <v>1353.6</v>
      </c>
    </row>
    <row r="584" spans="1:9" x14ac:dyDescent="0.25">
      <c r="A584" s="1">
        <v>44654</v>
      </c>
      <c r="B584">
        <v>10974</v>
      </c>
      <c r="C584" t="s">
        <v>16</v>
      </c>
      <c r="F584">
        <v>11</v>
      </c>
      <c r="G584">
        <v>439</v>
      </c>
      <c r="H584">
        <v>11</v>
      </c>
      <c r="I584">
        <v>439</v>
      </c>
    </row>
    <row r="585" spans="1:9" x14ac:dyDescent="0.25">
      <c r="A585" s="1">
        <v>44654</v>
      </c>
      <c r="B585">
        <v>10976</v>
      </c>
      <c r="C585" t="s">
        <v>11</v>
      </c>
      <c r="F585">
        <v>17</v>
      </c>
      <c r="G585">
        <v>912</v>
      </c>
      <c r="H585">
        <v>17</v>
      </c>
      <c r="I585">
        <v>912</v>
      </c>
    </row>
    <row r="586" spans="1:9" x14ac:dyDescent="0.25">
      <c r="A586" s="1">
        <v>44654</v>
      </c>
      <c r="B586">
        <v>10984</v>
      </c>
      <c r="C586" t="s">
        <v>11</v>
      </c>
      <c r="F586">
        <v>17</v>
      </c>
      <c r="G586">
        <v>1809.75</v>
      </c>
      <c r="H586">
        <v>17</v>
      </c>
      <c r="I586">
        <v>1809.75</v>
      </c>
    </row>
    <row r="587" spans="1:9" x14ac:dyDescent="0.25">
      <c r="A587" s="1">
        <v>44654</v>
      </c>
      <c r="B587">
        <v>10992</v>
      </c>
      <c r="C587" t="s">
        <v>11</v>
      </c>
      <c r="F587">
        <v>8</v>
      </c>
      <c r="G587">
        <v>69.599999999999994</v>
      </c>
      <c r="H587">
        <v>8</v>
      </c>
      <c r="I587">
        <v>69.599999999999994</v>
      </c>
    </row>
    <row r="588" spans="1:9" x14ac:dyDescent="0.25">
      <c r="A588" s="1">
        <v>44657</v>
      </c>
      <c r="B588">
        <v>10983</v>
      </c>
      <c r="C588" t="s">
        <v>7</v>
      </c>
      <c r="F588">
        <v>15</v>
      </c>
      <c r="G588">
        <v>720.9</v>
      </c>
      <c r="H588">
        <v>15</v>
      </c>
      <c r="I588">
        <v>720.9</v>
      </c>
    </row>
    <row r="589" spans="1:9" x14ac:dyDescent="0.25">
      <c r="A589" s="1">
        <v>44657</v>
      </c>
      <c r="B589">
        <v>10987</v>
      </c>
      <c r="C589" t="s">
        <v>13</v>
      </c>
      <c r="F589">
        <v>8</v>
      </c>
      <c r="G589">
        <v>2772</v>
      </c>
      <c r="H589">
        <v>8</v>
      </c>
      <c r="I589">
        <v>2772</v>
      </c>
    </row>
    <row r="590" spans="1:9" x14ac:dyDescent="0.25">
      <c r="A590" s="1">
        <v>44657</v>
      </c>
      <c r="B590">
        <v>10995</v>
      </c>
      <c r="C590" t="s">
        <v>11</v>
      </c>
      <c r="F590">
        <v>16</v>
      </c>
      <c r="G590">
        <v>1196</v>
      </c>
      <c r="H590">
        <v>16</v>
      </c>
      <c r="I590">
        <v>1196</v>
      </c>
    </row>
    <row r="591" spans="1:9" x14ac:dyDescent="0.25">
      <c r="A591" s="1">
        <v>44658</v>
      </c>
      <c r="B591">
        <v>10951</v>
      </c>
      <c r="C591" t="s">
        <v>10</v>
      </c>
      <c r="D591">
        <v>9</v>
      </c>
      <c r="E591">
        <v>458.74</v>
      </c>
      <c r="H591">
        <v>9</v>
      </c>
      <c r="I591">
        <v>458.74</v>
      </c>
    </row>
    <row r="592" spans="1:9" x14ac:dyDescent="0.25">
      <c r="A592" s="1">
        <v>44658</v>
      </c>
      <c r="B592">
        <v>10990</v>
      </c>
      <c r="C592" t="s">
        <v>7</v>
      </c>
      <c r="F592">
        <v>18</v>
      </c>
      <c r="G592">
        <v>4288.8500000000004</v>
      </c>
      <c r="H592">
        <v>18</v>
      </c>
      <c r="I592">
        <v>4288.8500000000004</v>
      </c>
    </row>
    <row r="593" spans="1:9" x14ac:dyDescent="0.25">
      <c r="A593" s="1">
        <v>44658</v>
      </c>
      <c r="B593">
        <v>10991</v>
      </c>
      <c r="C593" t="s">
        <v>11</v>
      </c>
      <c r="F593">
        <v>9</v>
      </c>
      <c r="G593">
        <v>2296</v>
      </c>
      <c r="H593">
        <v>9</v>
      </c>
      <c r="I593">
        <v>2296</v>
      </c>
    </row>
    <row r="594" spans="1:9" x14ac:dyDescent="0.25">
      <c r="A594" s="1">
        <v>44659</v>
      </c>
      <c r="B594">
        <v>10924</v>
      </c>
      <c r="C594" t="s">
        <v>16</v>
      </c>
      <c r="F594">
        <v>9</v>
      </c>
      <c r="G594">
        <v>1835.7</v>
      </c>
      <c r="H594">
        <v>9</v>
      </c>
      <c r="I594">
        <v>1835.7</v>
      </c>
    </row>
    <row r="595" spans="1:9" x14ac:dyDescent="0.25">
      <c r="A595" s="1">
        <v>44659</v>
      </c>
      <c r="B595">
        <v>10927</v>
      </c>
      <c r="C595" t="s">
        <v>14</v>
      </c>
      <c r="F595">
        <v>8</v>
      </c>
      <c r="G595">
        <v>800</v>
      </c>
      <c r="H595">
        <v>8</v>
      </c>
      <c r="I595">
        <v>800</v>
      </c>
    </row>
    <row r="596" spans="1:9" x14ac:dyDescent="0.25">
      <c r="A596" s="1">
        <v>44659</v>
      </c>
      <c r="B596">
        <v>10960</v>
      </c>
      <c r="C596" t="s">
        <v>16</v>
      </c>
      <c r="D596">
        <v>12</v>
      </c>
      <c r="E596">
        <v>265.35000000000002</v>
      </c>
      <c r="H596">
        <v>12</v>
      </c>
      <c r="I596">
        <v>265.35000000000002</v>
      </c>
    </row>
    <row r="597" spans="1:9" x14ac:dyDescent="0.25">
      <c r="A597" s="1">
        <v>44659</v>
      </c>
      <c r="B597">
        <v>10966</v>
      </c>
      <c r="C597" t="s">
        <v>14</v>
      </c>
      <c r="F597">
        <v>7</v>
      </c>
      <c r="G597">
        <v>1098.46</v>
      </c>
      <c r="H597">
        <v>7</v>
      </c>
      <c r="I597">
        <v>1098.46</v>
      </c>
    </row>
    <row r="598" spans="1:9" x14ac:dyDescent="0.25">
      <c r="A598" s="1">
        <v>44659</v>
      </c>
      <c r="B598">
        <v>10982</v>
      </c>
      <c r="C598" t="s">
        <v>7</v>
      </c>
      <c r="F598">
        <v>9</v>
      </c>
      <c r="G598">
        <v>1014</v>
      </c>
      <c r="H598">
        <v>9</v>
      </c>
      <c r="I598">
        <v>1014</v>
      </c>
    </row>
    <row r="599" spans="1:9" x14ac:dyDescent="0.25">
      <c r="A599" s="1">
        <v>44659</v>
      </c>
      <c r="B599">
        <v>11003</v>
      </c>
      <c r="C599" t="s">
        <v>16</v>
      </c>
      <c r="F599">
        <v>18</v>
      </c>
      <c r="G599">
        <v>326</v>
      </c>
      <c r="H599">
        <v>18</v>
      </c>
      <c r="I599">
        <v>326</v>
      </c>
    </row>
    <row r="600" spans="1:9" x14ac:dyDescent="0.25">
      <c r="A600" s="1">
        <v>44660</v>
      </c>
      <c r="B600">
        <v>10994</v>
      </c>
      <c r="C600" t="s">
        <v>7</v>
      </c>
      <c r="F600">
        <v>14</v>
      </c>
      <c r="G600">
        <v>940.5</v>
      </c>
      <c r="H600">
        <v>14</v>
      </c>
      <c r="I600">
        <v>940.5</v>
      </c>
    </row>
    <row r="601" spans="1:9" x14ac:dyDescent="0.25">
      <c r="A601" s="1">
        <v>44661</v>
      </c>
      <c r="B601">
        <v>10977</v>
      </c>
      <c r="C601" t="s">
        <v>13</v>
      </c>
      <c r="F601">
        <v>12</v>
      </c>
      <c r="G601">
        <v>2233</v>
      </c>
      <c r="H601">
        <v>12</v>
      </c>
      <c r="I601">
        <v>2233</v>
      </c>
    </row>
    <row r="602" spans="1:9" x14ac:dyDescent="0.25">
      <c r="A602" s="1">
        <v>44661</v>
      </c>
      <c r="B602">
        <v>10988</v>
      </c>
      <c r="C602" t="s">
        <v>16</v>
      </c>
      <c r="D602">
        <v>14</v>
      </c>
      <c r="E602">
        <v>3574.8</v>
      </c>
      <c r="H602">
        <v>14</v>
      </c>
      <c r="I602">
        <v>3574.8</v>
      </c>
    </row>
    <row r="603" spans="1:9" x14ac:dyDescent="0.25">
      <c r="A603" s="1">
        <v>44661</v>
      </c>
      <c r="B603">
        <v>10993</v>
      </c>
      <c r="C603" t="s">
        <v>15</v>
      </c>
      <c r="D603">
        <v>15</v>
      </c>
      <c r="E603">
        <v>4895.4399999999996</v>
      </c>
      <c r="H603">
        <v>15</v>
      </c>
      <c r="I603">
        <v>4895.4399999999996</v>
      </c>
    </row>
    <row r="604" spans="1:9" x14ac:dyDescent="0.25">
      <c r="A604" s="1">
        <v>44661</v>
      </c>
      <c r="B604">
        <v>10996</v>
      </c>
      <c r="C604" t="s">
        <v>14</v>
      </c>
      <c r="F604">
        <v>17</v>
      </c>
      <c r="G604">
        <v>560</v>
      </c>
      <c r="H604">
        <v>17</v>
      </c>
      <c r="I604">
        <v>560</v>
      </c>
    </row>
    <row r="605" spans="1:9" x14ac:dyDescent="0.25">
      <c r="A605" s="1">
        <v>44661</v>
      </c>
      <c r="B605">
        <v>10999</v>
      </c>
      <c r="C605" t="s">
        <v>12</v>
      </c>
      <c r="D605">
        <v>11</v>
      </c>
      <c r="E605">
        <v>1197.95</v>
      </c>
      <c r="H605">
        <v>11</v>
      </c>
      <c r="I605">
        <v>1197.95</v>
      </c>
    </row>
    <row r="606" spans="1:9" x14ac:dyDescent="0.25">
      <c r="A606" s="1">
        <v>44661</v>
      </c>
      <c r="B606">
        <v>11005</v>
      </c>
      <c r="C606" t="s">
        <v>7</v>
      </c>
      <c r="F606">
        <v>14</v>
      </c>
      <c r="G606">
        <v>586</v>
      </c>
      <c r="H606">
        <v>14</v>
      </c>
      <c r="I606">
        <v>586</v>
      </c>
    </row>
    <row r="607" spans="1:9" x14ac:dyDescent="0.25">
      <c r="A607" s="1">
        <v>44661</v>
      </c>
      <c r="B607">
        <v>11009</v>
      </c>
      <c r="C607" t="s">
        <v>7</v>
      </c>
      <c r="F607">
        <v>17</v>
      </c>
      <c r="G607">
        <v>616.5</v>
      </c>
      <c r="H607">
        <v>17</v>
      </c>
      <c r="I607">
        <v>616.5</v>
      </c>
    </row>
    <row r="608" spans="1:9" x14ac:dyDescent="0.25">
      <c r="A608" s="1">
        <v>44661</v>
      </c>
      <c r="B608">
        <v>11013</v>
      </c>
      <c r="C608" t="s">
        <v>7</v>
      </c>
      <c r="F608">
        <v>19</v>
      </c>
      <c r="G608">
        <v>361</v>
      </c>
      <c r="H608">
        <v>19</v>
      </c>
      <c r="I608">
        <v>361</v>
      </c>
    </row>
    <row r="609" spans="1:9" x14ac:dyDescent="0.25">
      <c r="A609" s="1">
        <v>44664</v>
      </c>
      <c r="B609">
        <v>10997</v>
      </c>
      <c r="C609" t="s">
        <v>13</v>
      </c>
      <c r="F609">
        <v>15</v>
      </c>
      <c r="G609">
        <v>1885</v>
      </c>
      <c r="H609">
        <v>15</v>
      </c>
      <c r="I609">
        <v>1885</v>
      </c>
    </row>
    <row r="610" spans="1:9" x14ac:dyDescent="0.25">
      <c r="A610" s="1">
        <v>44664</v>
      </c>
      <c r="B610">
        <v>11007</v>
      </c>
      <c r="C610" t="s">
        <v>13</v>
      </c>
      <c r="F610">
        <v>11</v>
      </c>
      <c r="G610">
        <v>2633.9</v>
      </c>
      <c r="H610">
        <v>11</v>
      </c>
      <c r="I610">
        <v>2633.9</v>
      </c>
    </row>
    <row r="611" spans="1:9" x14ac:dyDescent="0.25">
      <c r="A611" s="1">
        <v>44664</v>
      </c>
      <c r="B611">
        <v>11011</v>
      </c>
      <c r="C611" t="s">
        <v>16</v>
      </c>
      <c r="F611">
        <v>15</v>
      </c>
      <c r="G611">
        <v>933.5</v>
      </c>
      <c r="H611">
        <v>15</v>
      </c>
      <c r="I611">
        <v>933.5</v>
      </c>
    </row>
    <row r="612" spans="1:9" x14ac:dyDescent="0.25">
      <c r="A612" s="1">
        <v>44664</v>
      </c>
      <c r="B612">
        <v>11016</v>
      </c>
      <c r="C612" t="s">
        <v>10</v>
      </c>
      <c r="D612">
        <v>19</v>
      </c>
      <c r="E612">
        <v>491.5</v>
      </c>
      <c r="H612">
        <v>19</v>
      </c>
      <c r="I612">
        <v>491.5</v>
      </c>
    </row>
    <row r="613" spans="1:9" x14ac:dyDescent="0.25">
      <c r="A613" s="1">
        <v>44665</v>
      </c>
      <c r="B613">
        <v>11000</v>
      </c>
      <c r="C613" t="s">
        <v>7</v>
      </c>
      <c r="F613">
        <v>13</v>
      </c>
      <c r="G613">
        <v>903.75</v>
      </c>
      <c r="H613">
        <v>13</v>
      </c>
      <c r="I613">
        <v>903.75</v>
      </c>
    </row>
    <row r="614" spans="1:9" x14ac:dyDescent="0.25">
      <c r="A614" s="1">
        <v>44665</v>
      </c>
      <c r="B614">
        <v>11001</v>
      </c>
      <c r="C614" t="s">
        <v>7</v>
      </c>
      <c r="F614">
        <v>14</v>
      </c>
      <c r="G614">
        <v>2769</v>
      </c>
      <c r="H614">
        <v>14</v>
      </c>
      <c r="I614">
        <v>2769</v>
      </c>
    </row>
    <row r="615" spans="1:9" x14ac:dyDescent="0.25">
      <c r="A615" s="1">
        <v>44666</v>
      </c>
      <c r="B615">
        <v>11006</v>
      </c>
      <c r="C615" t="s">
        <v>16</v>
      </c>
      <c r="F615">
        <v>18</v>
      </c>
      <c r="G615">
        <v>329.69</v>
      </c>
      <c r="H615">
        <v>18</v>
      </c>
      <c r="I615">
        <v>329.69</v>
      </c>
    </row>
    <row r="616" spans="1:9" x14ac:dyDescent="0.25">
      <c r="A616" s="1">
        <v>44666</v>
      </c>
      <c r="B616">
        <v>11014</v>
      </c>
      <c r="C616" t="s">
        <v>7</v>
      </c>
      <c r="F616">
        <v>9</v>
      </c>
      <c r="G616">
        <v>243.18</v>
      </c>
      <c r="H616">
        <v>9</v>
      </c>
      <c r="I616">
        <v>243.18</v>
      </c>
    </row>
    <row r="617" spans="1:9" x14ac:dyDescent="0.25">
      <c r="A617" s="1">
        <v>44667</v>
      </c>
      <c r="B617">
        <v>11002</v>
      </c>
      <c r="C617" t="s">
        <v>14</v>
      </c>
      <c r="F617">
        <v>14</v>
      </c>
      <c r="G617">
        <v>1811.1</v>
      </c>
      <c r="H617">
        <v>14</v>
      </c>
      <c r="I617">
        <v>1811.1</v>
      </c>
    </row>
    <row r="618" spans="1:9" x14ac:dyDescent="0.25">
      <c r="A618" s="1">
        <v>44667</v>
      </c>
      <c r="B618">
        <v>11018</v>
      </c>
      <c r="C618" t="s">
        <v>14</v>
      </c>
      <c r="F618">
        <v>19</v>
      </c>
      <c r="G618">
        <v>1575</v>
      </c>
      <c r="H618">
        <v>19</v>
      </c>
      <c r="I618">
        <v>1575</v>
      </c>
    </row>
    <row r="619" spans="1:9" x14ac:dyDescent="0.25">
      <c r="A619" s="1">
        <v>44667</v>
      </c>
      <c r="B619">
        <v>11020</v>
      </c>
      <c r="C619" t="s">
        <v>7</v>
      </c>
      <c r="F619">
        <v>16</v>
      </c>
      <c r="G619">
        <v>632.4</v>
      </c>
      <c r="H619">
        <v>16</v>
      </c>
      <c r="I619">
        <v>632.4</v>
      </c>
    </row>
    <row r="620" spans="1:9" x14ac:dyDescent="0.25">
      <c r="A620" s="1">
        <v>44668</v>
      </c>
      <c r="B620">
        <v>10980</v>
      </c>
      <c r="C620" t="s">
        <v>14</v>
      </c>
      <c r="F620">
        <v>19</v>
      </c>
      <c r="G620">
        <v>248</v>
      </c>
      <c r="H620">
        <v>19</v>
      </c>
      <c r="I620">
        <v>248</v>
      </c>
    </row>
    <row r="621" spans="1:9" x14ac:dyDescent="0.25">
      <c r="A621" s="1">
        <v>44668</v>
      </c>
      <c r="B621">
        <v>10998</v>
      </c>
      <c r="C621" t="s">
        <v>13</v>
      </c>
      <c r="F621">
        <v>14</v>
      </c>
      <c r="G621">
        <v>686</v>
      </c>
      <c r="H621">
        <v>14</v>
      </c>
      <c r="I621">
        <v>686</v>
      </c>
    </row>
    <row r="622" spans="1:9" x14ac:dyDescent="0.25">
      <c r="A622" s="1">
        <v>44668</v>
      </c>
      <c r="B622">
        <v>11012</v>
      </c>
      <c r="C622" t="s">
        <v>11</v>
      </c>
      <c r="F622">
        <v>17</v>
      </c>
      <c r="G622">
        <v>2825.3</v>
      </c>
      <c r="H622">
        <v>17</v>
      </c>
      <c r="I622">
        <v>2825.3</v>
      </c>
    </row>
    <row r="623" spans="1:9" x14ac:dyDescent="0.25">
      <c r="A623" s="1">
        <v>44671</v>
      </c>
      <c r="B623">
        <v>11004</v>
      </c>
      <c r="C623" t="s">
        <v>16</v>
      </c>
      <c r="F623">
        <v>14</v>
      </c>
      <c r="G623">
        <v>295.38</v>
      </c>
      <c r="H623">
        <v>14</v>
      </c>
      <c r="I623">
        <v>295.38</v>
      </c>
    </row>
    <row r="624" spans="1:9" x14ac:dyDescent="0.25">
      <c r="A624" s="1">
        <v>44671</v>
      </c>
      <c r="B624">
        <v>11015</v>
      </c>
      <c r="C624" t="s">
        <v>7</v>
      </c>
      <c r="F624">
        <v>12</v>
      </c>
      <c r="G624">
        <v>622.35</v>
      </c>
      <c r="H624">
        <v>12</v>
      </c>
      <c r="I624">
        <v>622.35</v>
      </c>
    </row>
    <row r="625" spans="1:9" x14ac:dyDescent="0.25">
      <c r="A625" s="1">
        <v>44671</v>
      </c>
      <c r="B625">
        <v>11017</v>
      </c>
      <c r="C625" t="s">
        <v>10</v>
      </c>
      <c r="D625">
        <v>7</v>
      </c>
      <c r="E625">
        <v>6750</v>
      </c>
      <c r="H625">
        <v>7</v>
      </c>
      <c r="I625">
        <v>6750</v>
      </c>
    </row>
    <row r="626" spans="1:9" x14ac:dyDescent="0.25">
      <c r="A626" s="1">
        <v>44671</v>
      </c>
      <c r="B626">
        <v>11024</v>
      </c>
      <c r="C626" t="s">
        <v>14</v>
      </c>
      <c r="F626">
        <v>18</v>
      </c>
      <c r="G626">
        <v>1966.81</v>
      </c>
      <c r="H626">
        <v>18</v>
      </c>
      <c r="I626">
        <v>1966.81</v>
      </c>
    </row>
    <row r="627" spans="1:9" x14ac:dyDescent="0.25">
      <c r="A627" s="1">
        <v>44671</v>
      </c>
      <c r="B627">
        <v>11027</v>
      </c>
      <c r="C627" t="s">
        <v>11</v>
      </c>
      <c r="F627">
        <v>10</v>
      </c>
      <c r="G627">
        <v>877.72</v>
      </c>
      <c r="H627">
        <v>10</v>
      </c>
      <c r="I627">
        <v>877.72</v>
      </c>
    </row>
    <row r="628" spans="1:9" x14ac:dyDescent="0.25">
      <c r="A628" s="1">
        <v>44672</v>
      </c>
      <c r="B628">
        <v>10986</v>
      </c>
      <c r="C628" t="s">
        <v>13</v>
      </c>
      <c r="F628">
        <v>17</v>
      </c>
      <c r="G628">
        <v>2220</v>
      </c>
      <c r="H628">
        <v>17</v>
      </c>
      <c r="I628">
        <v>2220</v>
      </c>
    </row>
    <row r="629" spans="1:9" x14ac:dyDescent="0.25">
      <c r="A629" s="1">
        <v>44672</v>
      </c>
      <c r="B629">
        <v>11010</v>
      </c>
      <c r="C629" t="s">
        <v>7</v>
      </c>
      <c r="F629">
        <v>19</v>
      </c>
      <c r="G629">
        <v>645</v>
      </c>
      <c r="H629">
        <v>19</v>
      </c>
      <c r="I629">
        <v>645</v>
      </c>
    </row>
    <row r="630" spans="1:9" x14ac:dyDescent="0.25">
      <c r="A630" s="1">
        <v>44672</v>
      </c>
      <c r="B630">
        <v>11021</v>
      </c>
      <c r="C630" t="s">
        <v>16</v>
      </c>
      <c r="F630">
        <v>17</v>
      </c>
      <c r="G630">
        <v>6306.24</v>
      </c>
      <c r="H630">
        <v>17</v>
      </c>
      <c r="I630">
        <v>6306.24</v>
      </c>
    </row>
    <row r="631" spans="1:9" x14ac:dyDescent="0.25">
      <c r="A631" s="1">
        <v>44673</v>
      </c>
      <c r="B631">
        <v>11028</v>
      </c>
      <c r="C631" t="s">
        <v>7</v>
      </c>
      <c r="F631">
        <v>9</v>
      </c>
      <c r="G631">
        <v>2160</v>
      </c>
      <c r="H631">
        <v>9</v>
      </c>
      <c r="I631">
        <v>2160</v>
      </c>
    </row>
    <row r="632" spans="1:9" x14ac:dyDescent="0.25">
      <c r="A632" s="1">
        <v>44673</v>
      </c>
      <c r="B632">
        <v>11036</v>
      </c>
      <c r="C632" t="s">
        <v>13</v>
      </c>
      <c r="F632">
        <v>13</v>
      </c>
      <c r="G632">
        <v>1692</v>
      </c>
      <c r="H632">
        <v>13</v>
      </c>
      <c r="I632">
        <v>1692</v>
      </c>
    </row>
    <row r="633" spans="1:9" x14ac:dyDescent="0.25">
      <c r="A633" s="1">
        <v>44674</v>
      </c>
      <c r="B633">
        <v>10978</v>
      </c>
      <c r="C633" t="s">
        <v>10</v>
      </c>
      <c r="D633">
        <v>18</v>
      </c>
      <c r="E633">
        <v>1303.19</v>
      </c>
      <c r="H633">
        <v>18</v>
      </c>
      <c r="I633">
        <v>1303.19</v>
      </c>
    </row>
    <row r="634" spans="1:9" x14ac:dyDescent="0.25">
      <c r="A634" s="1">
        <v>44674</v>
      </c>
      <c r="B634">
        <v>11032</v>
      </c>
      <c r="C634" t="s">
        <v>7</v>
      </c>
      <c r="F634">
        <v>7</v>
      </c>
      <c r="G634">
        <v>8902.5</v>
      </c>
      <c r="H634">
        <v>7</v>
      </c>
      <c r="I634">
        <v>8902.5</v>
      </c>
    </row>
    <row r="635" spans="1:9" x14ac:dyDescent="0.25">
      <c r="A635" s="1">
        <v>44674</v>
      </c>
      <c r="B635">
        <v>11033</v>
      </c>
      <c r="C635" t="s">
        <v>15</v>
      </c>
      <c r="D635">
        <v>18</v>
      </c>
      <c r="E635">
        <v>3232.8</v>
      </c>
      <c r="H635">
        <v>18</v>
      </c>
      <c r="I635">
        <v>3232.8</v>
      </c>
    </row>
    <row r="636" spans="1:9" x14ac:dyDescent="0.25">
      <c r="A636" s="1">
        <v>44675</v>
      </c>
      <c r="B636">
        <v>10970</v>
      </c>
      <c r="C636" t="s">
        <v>10</v>
      </c>
      <c r="D636">
        <v>9</v>
      </c>
      <c r="E636">
        <v>224</v>
      </c>
      <c r="H636">
        <v>9</v>
      </c>
      <c r="I636">
        <v>224</v>
      </c>
    </row>
    <row r="637" spans="1:9" x14ac:dyDescent="0.25">
      <c r="A637" s="1">
        <v>44675</v>
      </c>
      <c r="B637">
        <v>11023</v>
      </c>
      <c r="C637" t="s">
        <v>11</v>
      </c>
      <c r="F637">
        <v>7</v>
      </c>
      <c r="G637">
        <v>1500</v>
      </c>
      <c r="H637">
        <v>7</v>
      </c>
      <c r="I637">
        <v>1500</v>
      </c>
    </row>
    <row r="638" spans="1:9" x14ac:dyDescent="0.25">
      <c r="A638" s="1">
        <v>44675</v>
      </c>
      <c r="B638">
        <v>11025</v>
      </c>
      <c r="C638" t="s">
        <v>12</v>
      </c>
      <c r="D638">
        <v>7</v>
      </c>
      <c r="E638">
        <v>270</v>
      </c>
      <c r="H638">
        <v>7</v>
      </c>
      <c r="I638">
        <v>270</v>
      </c>
    </row>
    <row r="639" spans="1:9" x14ac:dyDescent="0.25">
      <c r="A639" s="1">
        <v>44675</v>
      </c>
      <c r="B639">
        <v>11031</v>
      </c>
      <c r="C639" t="s">
        <v>12</v>
      </c>
      <c r="D639">
        <v>13</v>
      </c>
      <c r="E639">
        <v>2393.5</v>
      </c>
      <c r="H639">
        <v>13</v>
      </c>
      <c r="I639">
        <v>2393.5</v>
      </c>
    </row>
    <row r="640" spans="1:9" x14ac:dyDescent="0.25">
      <c r="A640" s="1">
        <v>44675</v>
      </c>
      <c r="B640">
        <v>11035</v>
      </c>
      <c r="C640" t="s">
        <v>7</v>
      </c>
      <c r="F640">
        <v>16</v>
      </c>
      <c r="G640">
        <v>1754.5</v>
      </c>
      <c r="H640">
        <v>16</v>
      </c>
      <c r="I640">
        <v>1754.5</v>
      </c>
    </row>
    <row r="641" spans="1:9" x14ac:dyDescent="0.25">
      <c r="A641" s="1">
        <v>44675</v>
      </c>
      <c r="B641">
        <v>11046</v>
      </c>
      <c r="C641" t="s">
        <v>13</v>
      </c>
      <c r="F641">
        <v>14</v>
      </c>
      <c r="G641">
        <v>1485.8</v>
      </c>
      <c r="H641">
        <v>14</v>
      </c>
      <c r="I641">
        <v>1485.8</v>
      </c>
    </row>
    <row r="642" spans="1:9" x14ac:dyDescent="0.25">
      <c r="A642" s="1">
        <v>44678</v>
      </c>
      <c r="B642">
        <v>11029</v>
      </c>
      <c r="C642" t="s">
        <v>14</v>
      </c>
      <c r="D642">
        <v>15</v>
      </c>
      <c r="E642">
        <v>1286.8</v>
      </c>
      <c r="H642">
        <v>15</v>
      </c>
      <c r="I642">
        <v>1286.8</v>
      </c>
    </row>
    <row r="643" spans="1:9" x14ac:dyDescent="0.25">
      <c r="A643" s="1">
        <v>44678</v>
      </c>
      <c r="B643">
        <v>11030</v>
      </c>
      <c r="C643" t="s">
        <v>15</v>
      </c>
      <c r="D643">
        <v>13</v>
      </c>
      <c r="E643">
        <v>12615.05</v>
      </c>
      <c r="H643">
        <v>13</v>
      </c>
      <c r="I643">
        <v>12615.05</v>
      </c>
    </row>
    <row r="644" spans="1:9" x14ac:dyDescent="0.25">
      <c r="A644" s="1">
        <v>44678</v>
      </c>
      <c r="B644">
        <v>11034</v>
      </c>
      <c r="C644" t="s">
        <v>13</v>
      </c>
      <c r="F644">
        <v>12</v>
      </c>
      <c r="G644">
        <v>539.4</v>
      </c>
      <c r="H644">
        <v>12</v>
      </c>
      <c r="I644">
        <v>539.4</v>
      </c>
    </row>
    <row r="645" spans="1:9" x14ac:dyDescent="0.25">
      <c r="A645" s="1">
        <v>44678</v>
      </c>
      <c r="B645">
        <v>11037</v>
      </c>
      <c r="C645" t="s">
        <v>15</v>
      </c>
      <c r="D645">
        <v>12</v>
      </c>
      <c r="E645">
        <v>60</v>
      </c>
      <c r="H645">
        <v>12</v>
      </c>
      <c r="I645">
        <v>60</v>
      </c>
    </row>
    <row r="646" spans="1:9" x14ac:dyDescent="0.25">
      <c r="A646" s="1">
        <v>44679</v>
      </c>
      <c r="B646">
        <v>11026</v>
      </c>
      <c r="C646" t="s">
        <v>14</v>
      </c>
      <c r="F646">
        <v>7</v>
      </c>
      <c r="G646">
        <v>1030</v>
      </c>
      <c r="H646">
        <v>7</v>
      </c>
      <c r="I646">
        <v>1030</v>
      </c>
    </row>
    <row r="647" spans="1:9" x14ac:dyDescent="0.25">
      <c r="A647" s="1">
        <v>44679</v>
      </c>
      <c r="B647">
        <v>11041</v>
      </c>
      <c r="C647" t="s">
        <v>16</v>
      </c>
      <c r="F647">
        <v>15</v>
      </c>
      <c r="G647">
        <v>1773</v>
      </c>
      <c r="H647">
        <v>15</v>
      </c>
      <c r="I647">
        <v>1773</v>
      </c>
    </row>
    <row r="648" spans="1:9" x14ac:dyDescent="0.25">
      <c r="A648" s="1">
        <v>44680</v>
      </c>
      <c r="B648">
        <v>11043</v>
      </c>
      <c r="C648" t="s">
        <v>9</v>
      </c>
      <c r="D648">
        <v>7</v>
      </c>
      <c r="E648">
        <v>210</v>
      </c>
      <c r="H648">
        <v>7</v>
      </c>
      <c r="I648">
        <v>210</v>
      </c>
    </row>
    <row r="649" spans="1:9" x14ac:dyDescent="0.25">
      <c r="A649" s="1">
        <v>44680</v>
      </c>
      <c r="B649">
        <v>11053</v>
      </c>
      <c r="C649" t="s">
        <v>7</v>
      </c>
      <c r="F649">
        <v>13</v>
      </c>
      <c r="G649">
        <v>3055</v>
      </c>
      <c r="H649">
        <v>13</v>
      </c>
      <c r="I649">
        <v>3055</v>
      </c>
    </row>
    <row r="650" spans="1:9" x14ac:dyDescent="0.25">
      <c r="A650" s="1">
        <v>44681</v>
      </c>
      <c r="B650">
        <v>11038</v>
      </c>
      <c r="C650" t="s">
        <v>11</v>
      </c>
      <c r="F650">
        <v>9</v>
      </c>
      <c r="G650">
        <v>732.6</v>
      </c>
      <c r="H650">
        <v>9</v>
      </c>
      <c r="I650">
        <v>732.6</v>
      </c>
    </row>
    <row r="651" spans="1:9" x14ac:dyDescent="0.25">
      <c r="A651" s="1">
        <v>44681</v>
      </c>
      <c r="B651">
        <v>11048</v>
      </c>
      <c r="C651" t="s">
        <v>15</v>
      </c>
      <c r="D651">
        <v>12</v>
      </c>
      <c r="E651">
        <v>525</v>
      </c>
      <c r="H651">
        <v>12</v>
      </c>
      <c r="I651">
        <v>525</v>
      </c>
    </row>
    <row r="652" spans="1:9" x14ac:dyDescent="0.25">
      <c r="A652" s="1">
        <v>44682</v>
      </c>
      <c r="B652">
        <v>11042</v>
      </c>
      <c r="C652" t="s">
        <v>7</v>
      </c>
      <c r="F652">
        <v>16</v>
      </c>
      <c r="G652">
        <v>405.75</v>
      </c>
      <c r="H652">
        <v>16</v>
      </c>
      <c r="I652">
        <v>405.75</v>
      </c>
    </row>
    <row r="653" spans="1:9" x14ac:dyDescent="0.25">
      <c r="A653" s="1">
        <v>44682</v>
      </c>
      <c r="B653">
        <v>11044</v>
      </c>
      <c r="C653" t="s">
        <v>14</v>
      </c>
      <c r="F653">
        <v>17</v>
      </c>
      <c r="G653">
        <v>591.6</v>
      </c>
      <c r="H653">
        <v>17</v>
      </c>
      <c r="I653">
        <v>591.6</v>
      </c>
    </row>
    <row r="654" spans="1:9" x14ac:dyDescent="0.25">
      <c r="A654" s="1">
        <v>44682</v>
      </c>
      <c r="B654">
        <v>11047</v>
      </c>
      <c r="C654" t="s">
        <v>15</v>
      </c>
      <c r="D654">
        <v>9</v>
      </c>
      <c r="E654">
        <v>817.87</v>
      </c>
      <c r="H654">
        <v>9</v>
      </c>
      <c r="I654">
        <v>817.87</v>
      </c>
    </row>
    <row r="655" spans="1:9" x14ac:dyDescent="0.25">
      <c r="A655" s="1">
        <v>44682</v>
      </c>
      <c r="B655">
        <v>11052</v>
      </c>
      <c r="C655" t="s">
        <v>16</v>
      </c>
      <c r="F655">
        <v>9</v>
      </c>
      <c r="G655">
        <v>1332</v>
      </c>
      <c r="H655">
        <v>9</v>
      </c>
      <c r="I655">
        <v>1332</v>
      </c>
    </row>
    <row r="656" spans="1:9" x14ac:dyDescent="0.25">
      <c r="A656" s="1">
        <v>44682</v>
      </c>
      <c r="B656">
        <v>11056</v>
      </c>
      <c r="C656" t="s">
        <v>13</v>
      </c>
      <c r="F656">
        <v>18</v>
      </c>
      <c r="G656">
        <v>3740</v>
      </c>
      <c r="H656">
        <v>18</v>
      </c>
      <c r="I656">
        <v>3740</v>
      </c>
    </row>
    <row r="657" spans="1:9" x14ac:dyDescent="0.25">
      <c r="A657" s="1">
        <v>44682</v>
      </c>
      <c r="B657">
        <v>11057</v>
      </c>
      <c r="C657" t="s">
        <v>16</v>
      </c>
      <c r="F657">
        <v>19</v>
      </c>
      <c r="G657">
        <v>45</v>
      </c>
      <c r="H657">
        <v>19</v>
      </c>
      <c r="I657">
        <v>45</v>
      </c>
    </row>
    <row r="658" spans="1:9" x14ac:dyDescent="0.25">
      <c r="A658" s="1">
        <v>45117</v>
      </c>
      <c r="B658">
        <v>10249</v>
      </c>
      <c r="C658" t="s">
        <v>12</v>
      </c>
      <c r="D658">
        <v>7</v>
      </c>
      <c r="E658">
        <v>1863.4</v>
      </c>
      <c r="H658">
        <v>7</v>
      </c>
      <c r="I658">
        <v>1863.4</v>
      </c>
    </row>
    <row r="659" spans="1:9" x14ac:dyDescent="0.25">
      <c r="A659" s="1">
        <v>45118</v>
      </c>
      <c r="B659">
        <v>10252</v>
      </c>
      <c r="C659" t="s">
        <v>14</v>
      </c>
      <c r="F659">
        <v>8</v>
      </c>
      <c r="G659">
        <v>3597.9</v>
      </c>
      <c r="H659">
        <v>8</v>
      </c>
      <c r="I659">
        <v>3597.9</v>
      </c>
    </row>
    <row r="660" spans="1:9" x14ac:dyDescent="0.25">
      <c r="A660" s="1">
        <v>45119</v>
      </c>
      <c r="B660">
        <v>10250</v>
      </c>
      <c r="C660" t="s">
        <v>14</v>
      </c>
      <c r="F660">
        <v>13</v>
      </c>
      <c r="G660">
        <v>1552.6</v>
      </c>
      <c r="H660">
        <v>13</v>
      </c>
      <c r="I660">
        <v>1552.6</v>
      </c>
    </row>
    <row r="661" spans="1:9" x14ac:dyDescent="0.25">
      <c r="A661" s="1">
        <v>45122</v>
      </c>
      <c r="B661">
        <v>10251</v>
      </c>
      <c r="C661" t="s">
        <v>16</v>
      </c>
      <c r="F661">
        <v>10</v>
      </c>
      <c r="G661">
        <v>654.05999999999995</v>
      </c>
      <c r="H661">
        <v>10</v>
      </c>
      <c r="I661">
        <v>654.05999999999995</v>
      </c>
    </row>
    <row r="662" spans="1:9" x14ac:dyDescent="0.25">
      <c r="A662" s="1">
        <v>45122</v>
      </c>
      <c r="B662">
        <v>10255</v>
      </c>
      <c r="C662" t="s">
        <v>10</v>
      </c>
      <c r="D662">
        <v>14</v>
      </c>
      <c r="E662">
        <v>2490.5</v>
      </c>
      <c r="H662">
        <v>14</v>
      </c>
      <c r="I662">
        <v>2490.5</v>
      </c>
    </row>
    <row r="663" spans="1:9" x14ac:dyDescent="0.25">
      <c r="A663" s="1">
        <v>45123</v>
      </c>
      <c r="B663">
        <v>10248</v>
      </c>
      <c r="C663" t="s">
        <v>9</v>
      </c>
      <c r="D663">
        <v>13</v>
      </c>
      <c r="E663">
        <v>440</v>
      </c>
      <c r="H663">
        <v>13</v>
      </c>
      <c r="I663">
        <v>440</v>
      </c>
    </row>
    <row r="664" spans="1:9" x14ac:dyDescent="0.25">
      <c r="A664" s="1">
        <v>45123</v>
      </c>
      <c r="B664">
        <v>10253</v>
      </c>
      <c r="C664" t="s">
        <v>16</v>
      </c>
      <c r="F664">
        <v>11</v>
      </c>
      <c r="G664">
        <v>1444.8</v>
      </c>
      <c r="H664">
        <v>11</v>
      </c>
      <c r="I664">
        <v>1444.8</v>
      </c>
    </row>
    <row r="665" spans="1:9" x14ac:dyDescent="0.25">
      <c r="A665" s="1">
        <v>45124</v>
      </c>
      <c r="B665">
        <v>10256</v>
      </c>
      <c r="C665" t="s">
        <v>16</v>
      </c>
      <c r="F665">
        <v>17</v>
      </c>
      <c r="G665">
        <v>517.79999999999995</v>
      </c>
      <c r="H665">
        <v>17</v>
      </c>
      <c r="I665">
        <v>517.79999999999995</v>
      </c>
    </row>
    <row r="666" spans="1:9" x14ac:dyDescent="0.25">
      <c r="A666" s="1">
        <v>45129</v>
      </c>
      <c r="B666">
        <v>10257</v>
      </c>
      <c r="C666" t="s">
        <v>14</v>
      </c>
      <c r="F666">
        <v>19</v>
      </c>
      <c r="G666">
        <v>1119.9000000000001</v>
      </c>
      <c r="H666">
        <v>19</v>
      </c>
      <c r="I666">
        <v>1119.9000000000001</v>
      </c>
    </row>
    <row r="667" spans="1:9" x14ac:dyDescent="0.25">
      <c r="A667" s="1">
        <v>45130</v>
      </c>
      <c r="B667">
        <v>10254</v>
      </c>
      <c r="C667" t="s">
        <v>9</v>
      </c>
      <c r="D667">
        <v>14</v>
      </c>
      <c r="E667">
        <v>556.62</v>
      </c>
      <c r="H667">
        <v>14</v>
      </c>
      <c r="I667">
        <v>556.62</v>
      </c>
    </row>
    <row r="668" spans="1:9" x14ac:dyDescent="0.25">
      <c r="A668" s="1">
        <v>45130</v>
      </c>
      <c r="B668">
        <v>10258</v>
      </c>
      <c r="C668" t="s">
        <v>11</v>
      </c>
      <c r="F668">
        <v>8</v>
      </c>
      <c r="G668">
        <v>1614.88</v>
      </c>
      <c r="H668">
        <v>8</v>
      </c>
      <c r="I668">
        <v>1614.88</v>
      </c>
    </row>
    <row r="669" spans="1:9" x14ac:dyDescent="0.25">
      <c r="A669" s="1">
        <v>45132</v>
      </c>
      <c r="B669">
        <v>10259</v>
      </c>
      <c r="C669" t="s">
        <v>14</v>
      </c>
      <c r="F669">
        <v>19</v>
      </c>
      <c r="G669">
        <v>100.8</v>
      </c>
      <c r="H669">
        <v>19</v>
      </c>
      <c r="I669">
        <v>100.8</v>
      </c>
    </row>
    <row r="670" spans="1:9" x14ac:dyDescent="0.25">
      <c r="A670" s="1">
        <v>45132</v>
      </c>
      <c r="B670">
        <v>10262</v>
      </c>
      <c r="C670" t="s">
        <v>13</v>
      </c>
      <c r="F670">
        <v>14</v>
      </c>
      <c r="G670">
        <v>584</v>
      </c>
      <c r="H670">
        <v>14</v>
      </c>
      <c r="I670">
        <v>584</v>
      </c>
    </row>
    <row r="671" spans="1:9" x14ac:dyDescent="0.25">
      <c r="A671" s="1">
        <v>45136</v>
      </c>
      <c r="B671">
        <v>10260</v>
      </c>
      <c r="C671" t="s">
        <v>14</v>
      </c>
      <c r="F671">
        <v>11</v>
      </c>
      <c r="G671">
        <v>1504.65</v>
      </c>
      <c r="H671">
        <v>11</v>
      </c>
      <c r="I671">
        <v>1504.65</v>
      </c>
    </row>
    <row r="672" spans="1:9" x14ac:dyDescent="0.25">
      <c r="A672" s="1">
        <v>45137</v>
      </c>
      <c r="B672">
        <v>10261</v>
      </c>
      <c r="C672" t="s">
        <v>14</v>
      </c>
      <c r="F672">
        <v>14</v>
      </c>
      <c r="G672">
        <v>448</v>
      </c>
      <c r="H672">
        <v>14</v>
      </c>
      <c r="I672">
        <v>448</v>
      </c>
    </row>
    <row r="673" spans="1:9" x14ac:dyDescent="0.25">
      <c r="A673" s="1">
        <v>45138</v>
      </c>
      <c r="B673">
        <v>10263</v>
      </c>
      <c r="C673" t="s">
        <v>10</v>
      </c>
      <c r="D673">
        <v>14</v>
      </c>
      <c r="E673">
        <v>1873.8</v>
      </c>
      <c r="H673">
        <v>14</v>
      </c>
      <c r="I673">
        <v>1873.8</v>
      </c>
    </row>
    <row r="674" spans="1:9" x14ac:dyDescent="0.25">
      <c r="A674" s="1">
        <v>45138</v>
      </c>
      <c r="B674">
        <v>10266</v>
      </c>
      <c r="C674" t="s">
        <v>16</v>
      </c>
      <c r="F674">
        <v>16</v>
      </c>
      <c r="G674">
        <v>346.56</v>
      </c>
      <c r="H674">
        <v>16</v>
      </c>
      <c r="I674">
        <v>346.56</v>
      </c>
    </row>
    <row r="675" spans="1:9" x14ac:dyDescent="0.25">
      <c r="A675" s="1">
        <v>45140</v>
      </c>
      <c r="B675">
        <v>10268</v>
      </c>
      <c r="C675" t="s">
        <v>10</v>
      </c>
      <c r="F675">
        <v>7</v>
      </c>
      <c r="G675">
        <v>1101.2</v>
      </c>
      <c r="H675">
        <v>7</v>
      </c>
      <c r="I675">
        <v>1101.2</v>
      </c>
    </row>
    <row r="676" spans="1:9" x14ac:dyDescent="0.25">
      <c r="A676" s="1">
        <v>45140</v>
      </c>
      <c r="B676">
        <v>10270</v>
      </c>
      <c r="C676" t="s">
        <v>11</v>
      </c>
      <c r="F676">
        <v>18</v>
      </c>
      <c r="G676">
        <v>1376</v>
      </c>
      <c r="H676">
        <v>18</v>
      </c>
      <c r="I676">
        <v>1376</v>
      </c>
    </row>
    <row r="677" spans="1:9" x14ac:dyDescent="0.25">
      <c r="A677" s="1">
        <v>45144</v>
      </c>
      <c r="B677">
        <v>10267</v>
      </c>
      <c r="C677" t="s">
        <v>14</v>
      </c>
      <c r="F677">
        <v>19</v>
      </c>
      <c r="G677">
        <v>3536.6</v>
      </c>
      <c r="H677">
        <v>19</v>
      </c>
      <c r="I677">
        <v>3536.6</v>
      </c>
    </row>
    <row r="678" spans="1:9" x14ac:dyDescent="0.25">
      <c r="A678" s="1">
        <v>45144</v>
      </c>
      <c r="B678">
        <v>10272</v>
      </c>
      <c r="C678" t="s">
        <v>12</v>
      </c>
      <c r="D678">
        <v>16</v>
      </c>
      <c r="E678">
        <v>1456</v>
      </c>
      <c r="H678">
        <v>16</v>
      </c>
      <c r="I678">
        <v>1456</v>
      </c>
    </row>
    <row r="679" spans="1:9" x14ac:dyDescent="0.25">
      <c r="A679" s="1">
        <v>45147</v>
      </c>
      <c r="B679">
        <v>10269</v>
      </c>
      <c r="C679" t="s">
        <v>9</v>
      </c>
      <c r="D679">
        <v>16</v>
      </c>
      <c r="E679">
        <v>642.20000000000005</v>
      </c>
      <c r="H679">
        <v>16</v>
      </c>
      <c r="I679">
        <v>642.20000000000005</v>
      </c>
    </row>
    <row r="680" spans="1:9" x14ac:dyDescent="0.25">
      <c r="A680" s="1">
        <v>45147</v>
      </c>
      <c r="B680">
        <v>10275</v>
      </c>
      <c r="C680" t="s">
        <v>11</v>
      </c>
      <c r="F680">
        <v>9</v>
      </c>
      <c r="G680">
        <v>291.83999999999997</v>
      </c>
      <c r="H680">
        <v>9</v>
      </c>
      <c r="I680">
        <v>291.83999999999997</v>
      </c>
    </row>
    <row r="681" spans="1:9" x14ac:dyDescent="0.25">
      <c r="A681" s="1">
        <v>45150</v>
      </c>
      <c r="B681">
        <v>10265</v>
      </c>
      <c r="C681" t="s">
        <v>7</v>
      </c>
      <c r="F681">
        <v>16</v>
      </c>
      <c r="G681">
        <v>1176</v>
      </c>
      <c r="H681">
        <v>16</v>
      </c>
      <c r="I681">
        <v>1176</v>
      </c>
    </row>
    <row r="682" spans="1:9" x14ac:dyDescent="0.25">
      <c r="A682" s="1">
        <v>45150</v>
      </c>
      <c r="B682">
        <v>10273</v>
      </c>
      <c r="C682" t="s">
        <v>16</v>
      </c>
      <c r="F682">
        <v>16</v>
      </c>
      <c r="G682">
        <v>2037.28</v>
      </c>
      <c r="H682">
        <v>16</v>
      </c>
      <c r="I682">
        <v>2037.28</v>
      </c>
    </row>
    <row r="683" spans="1:9" x14ac:dyDescent="0.25">
      <c r="A683" s="1">
        <v>45151</v>
      </c>
      <c r="B683">
        <v>10277</v>
      </c>
      <c r="C683" t="s">
        <v>7</v>
      </c>
      <c r="F683">
        <v>7</v>
      </c>
      <c r="G683">
        <v>1200.8</v>
      </c>
      <c r="H683">
        <v>7</v>
      </c>
      <c r="I683">
        <v>1200.8</v>
      </c>
    </row>
    <row r="684" spans="1:9" x14ac:dyDescent="0.25">
      <c r="A684" s="1">
        <v>45152</v>
      </c>
      <c r="B684">
        <v>10276</v>
      </c>
      <c r="C684" t="s">
        <v>13</v>
      </c>
      <c r="F684">
        <v>13</v>
      </c>
      <c r="G684">
        <v>420</v>
      </c>
      <c r="H684">
        <v>13</v>
      </c>
      <c r="I684">
        <v>420</v>
      </c>
    </row>
    <row r="685" spans="1:9" x14ac:dyDescent="0.25">
      <c r="A685" s="1">
        <v>45154</v>
      </c>
      <c r="B685">
        <v>10274</v>
      </c>
      <c r="C685" t="s">
        <v>12</v>
      </c>
      <c r="D685">
        <v>18</v>
      </c>
      <c r="E685">
        <v>538.6</v>
      </c>
      <c r="H685">
        <v>18</v>
      </c>
      <c r="I685">
        <v>538.6</v>
      </c>
    </row>
    <row r="686" spans="1:9" x14ac:dyDescent="0.25">
      <c r="A686" s="1">
        <v>45154</v>
      </c>
      <c r="B686">
        <v>10278</v>
      </c>
      <c r="C686" t="s">
        <v>13</v>
      </c>
      <c r="F686">
        <v>8</v>
      </c>
      <c r="G686">
        <v>1488.8</v>
      </c>
      <c r="H686">
        <v>8</v>
      </c>
      <c r="I686">
        <v>1488.8</v>
      </c>
    </row>
    <row r="687" spans="1:9" x14ac:dyDescent="0.25">
      <c r="A687" s="1">
        <v>45154</v>
      </c>
      <c r="B687">
        <v>10279</v>
      </c>
      <c r="C687" t="s">
        <v>13</v>
      </c>
      <c r="F687">
        <v>14</v>
      </c>
      <c r="G687">
        <v>351</v>
      </c>
      <c r="H687">
        <v>14</v>
      </c>
      <c r="I687">
        <v>351</v>
      </c>
    </row>
    <row r="688" spans="1:9" x14ac:dyDescent="0.25">
      <c r="A688" s="1">
        <v>45159</v>
      </c>
      <c r="B688">
        <v>10281</v>
      </c>
      <c r="C688" t="s">
        <v>14</v>
      </c>
      <c r="F688">
        <v>16</v>
      </c>
      <c r="G688">
        <v>86.5</v>
      </c>
      <c r="H688">
        <v>16</v>
      </c>
      <c r="I688">
        <v>86.5</v>
      </c>
    </row>
    <row r="689" spans="1:9" x14ac:dyDescent="0.25">
      <c r="A689" s="1">
        <v>45159</v>
      </c>
      <c r="B689">
        <v>10282</v>
      </c>
      <c r="C689" t="s">
        <v>14</v>
      </c>
      <c r="F689">
        <v>9</v>
      </c>
      <c r="G689">
        <v>155.4</v>
      </c>
      <c r="H689">
        <v>9</v>
      </c>
      <c r="I689">
        <v>155.4</v>
      </c>
    </row>
    <row r="690" spans="1:9" x14ac:dyDescent="0.25">
      <c r="A690" s="1">
        <v>45161</v>
      </c>
      <c r="B690">
        <v>10264</v>
      </c>
      <c r="C690" t="s">
        <v>12</v>
      </c>
      <c r="D690">
        <v>15</v>
      </c>
      <c r="E690">
        <v>695.62</v>
      </c>
      <c r="H690">
        <v>15</v>
      </c>
      <c r="I690">
        <v>695.62</v>
      </c>
    </row>
    <row r="691" spans="1:9" x14ac:dyDescent="0.25">
      <c r="A691" s="1">
        <v>45161</v>
      </c>
      <c r="B691">
        <v>10283</v>
      </c>
      <c r="C691" t="s">
        <v>16</v>
      </c>
      <c r="F691">
        <v>13</v>
      </c>
      <c r="G691">
        <v>1414.8</v>
      </c>
      <c r="H691">
        <v>13</v>
      </c>
      <c r="I691">
        <v>1414.8</v>
      </c>
    </row>
    <row r="692" spans="1:9" x14ac:dyDescent="0.25">
      <c r="A692" s="1">
        <v>45164</v>
      </c>
      <c r="B692">
        <v>10285</v>
      </c>
      <c r="C692" t="s">
        <v>11</v>
      </c>
      <c r="F692">
        <v>8</v>
      </c>
      <c r="G692">
        <v>1743.36</v>
      </c>
      <c r="H692">
        <v>8</v>
      </c>
      <c r="I692">
        <v>1743.36</v>
      </c>
    </row>
    <row r="693" spans="1:9" x14ac:dyDescent="0.25">
      <c r="A693" s="1">
        <v>45165</v>
      </c>
      <c r="B693">
        <v>10284</v>
      </c>
      <c r="C693" t="s">
        <v>14</v>
      </c>
      <c r="F693">
        <v>18</v>
      </c>
      <c r="G693">
        <v>1170.3699999999999</v>
      </c>
      <c r="H693">
        <v>18</v>
      </c>
      <c r="I693">
        <v>1170.3699999999999</v>
      </c>
    </row>
    <row r="694" spans="1:9" x14ac:dyDescent="0.25">
      <c r="A694" s="1">
        <v>45166</v>
      </c>
      <c r="B694">
        <v>10287</v>
      </c>
      <c r="C694" t="s">
        <v>13</v>
      </c>
      <c r="F694">
        <v>7</v>
      </c>
      <c r="G694">
        <v>819</v>
      </c>
      <c r="H694">
        <v>7</v>
      </c>
      <c r="I694">
        <v>819</v>
      </c>
    </row>
    <row r="695" spans="1:9" x14ac:dyDescent="0.25">
      <c r="A695" s="1">
        <v>45166</v>
      </c>
      <c r="B695">
        <v>10289</v>
      </c>
      <c r="C695" t="s">
        <v>15</v>
      </c>
      <c r="D695">
        <v>13</v>
      </c>
      <c r="E695">
        <v>479.4</v>
      </c>
      <c r="H695">
        <v>13</v>
      </c>
      <c r="I695">
        <v>479.4</v>
      </c>
    </row>
    <row r="696" spans="1:9" x14ac:dyDescent="0.25">
      <c r="A696" s="1">
        <v>45168</v>
      </c>
      <c r="B696">
        <v>10271</v>
      </c>
      <c r="C696" t="s">
        <v>12</v>
      </c>
      <c r="D696">
        <v>17</v>
      </c>
      <c r="E696">
        <v>48</v>
      </c>
      <c r="H696">
        <v>17</v>
      </c>
      <c r="I696">
        <v>48</v>
      </c>
    </row>
    <row r="697" spans="1:9" x14ac:dyDescent="0.25">
      <c r="A697" s="1">
        <v>45168</v>
      </c>
      <c r="B697">
        <v>10286</v>
      </c>
      <c r="C697" t="s">
        <v>13</v>
      </c>
      <c r="F697">
        <v>12</v>
      </c>
      <c r="G697">
        <v>3016</v>
      </c>
      <c r="H697">
        <v>12</v>
      </c>
      <c r="I697">
        <v>3016</v>
      </c>
    </row>
    <row r="698" spans="1:9" x14ac:dyDescent="0.25">
      <c r="A698" s="1">
        <v>45171</v>
      </c>
      <c r="B698">
        <v>10292</v>
      </c>
      <c r="C698" t="s">
        <v>11</v>
      </c>
      <c r="F698">
        <v>14</v>
      </c>
      <c r="G698">
        <v>1296</v>
      </c>
      <c r="H698">
        <v>14</v>
      </c>
      <c r="I698">
        <v>1296</v>
      </c>
    </row>
    <row r="699" spans="1:9" x14ac:dyDescent="0.25">
      <c r="A699" s="1">
        <v>45172</v>
      </c>
      <c r="B699">
        <v>10288</v>
      </c>
      <c r="C699" t="s">
        <v>14</v>
      </c>
      <c r="F699">
        <v>19</v>
      </c>
      <c r="G699">
        <v>80.099999999999994</v>
      </c>
      <c r="H699">
        <v>19</v>
      </c>
      <c r="I699">
        <v>80.099999999999994</v>
      </c>
    </row>
    <row r="700" spans="1:9" x14ac:dyDescent="0.25">
      <c r="A700" s="1">
        <v>45172</v>
      </c>
      <c r="B700">
        <v>10290</v>
      </c>
      <c r="C700" t="s">
        <v>13</v>
      </c>
      <c r="F700">
        <v>13</v>
      </c>
      <c r="G700">
        <v>2169</v>
      </c>
      <c r="H700">
        <v>13</v>
      </c>
      <c r="I700">
        <v>2169</v>
      </c>
    </row>
    <row r="701" spans="1:9" x14ac:dyDescent="0.25">
      <c r="A701" s="1">
        <v>45173</v>
      </c>
      <c r="B701">
        <v>10291</v>
      </c>
      <c r="C701" t="s">
        <v>12</v>
      </c>
      <c r="D701">
        <v>17</v>
      </c>
      <c r="E701">
        <v>497.52</v>
      </c>
      <c r="H701">
        <v>17</v>
      </c>
      <c r="I701">
        <v>497.52</v>
      </c>
    </row>
    <row r="702" spans="1:9" x14ac:dyDescent="0.25">
      <c r="A702" s="1">
        <v>45174</v>
      </c>
      <c r="B702">
        <v>10294</v>
      </c>
      <c r="C702" t="s">
        <v>14</v>
      </c>
      <c r="F702">
        <v>12</v>
      </c>
      <c r="G702">
        <v>1887.6</v>
      </c>
      <c r="H702">
        <v>12</v>
      </c>
      <c r="I702">
        <v>1887.6</v>
      </c>
    </row>
    <row r="703" spans="1:9" x14ac:dyDescent="0.25">
      <c r="A703" s="1">
        <v>45179</v>
      </c>
      <c r="B703">
        <v>10295</v>
      </c>
      <c r="C703" t="s">
        <v>7</v>
      </c>
      <c r="F703">
        <v>17</v>
      </c>
      <c r="G703">
        <v>121.6</v>
      </c>
      <c r="H703">
        <v>17</v>
      </c>
      <c r="I703">
        <v>121.6</v>
      </c>
    </row>
    <row r="704" spans="1:9" x14ac:dyDescent="0.25">
      <c r="A704" s="1">
        <v>45179</v>
      </c>
      <c r="B704">
        <v>10297</v>
      </c>
      <c r="C704" t="s">
        <v>9</v>
      </c>
      <c r="D704">
        <v>14</v>
      </c>
      <c r="E704">
        <v>1420</v>
      </c>
      <c r="H704">
        <v>14</v>
      </c>
      <c r="I704">
        <v>1420</v>
      </c>
    </row>
    <row r="705" spans="1:9" x14ac:dyDescent="0.25">
      <c r="A705" s="1">
        <v>45180</v>
      </c>
      <c r="B705">
        <v>10293</v>
      </c>
      <c r="C705" t="s">
        <v>11</v>
      </c>
      <c r="F705">
        <v>14</v>
      </c>
      <c r="G705">
        <v>848.7</v>
      </c>
      <c r="H705">
        <v>14</v>
      </c>
      <c r="I705">
        <v>848.7</v>
      </c>
    </row>
    <row r="706" spans="1:9" x14ac:dyDescent="0.25">
      <c r="A706" s="1">
        <v>45180</v>
      </c>
      <c r="B706">
        <v>10296</v>
      </c>
      <c r="C706" t="s">
        <v>12</v>
      </c>
      <c r="D706">
        <v>12</v>
      </c>
      <c r="E706">
        <v>1050.5999999999999</v>
      </c>
      <c r="H706">
        <v>12</v>
      </c>
      <c r="I706">
        <v>1050.5999999999999</v>
      </c>
    </row>
    <row r="707" spans="1:9" x14ac:dyDescent="0.25">
      <c r="A707" s="1">
        <v>45180</v>
      </c>
      <c r="B707">
        <v>10298</v>
      </c>
      <c r="C707" t="s">
        <v>12</v>
      </c>
      <c r="D707">
        <v>17</v>
      </c>
      <c r="E707">
        <v>2645</v>
      </c>
      <c r="H707">
        <v>17</v>
      </c>
      <c r="I707">
        <v>2645</v>
      </c>
    </row>
    <row r="708" spans="1:9" x14ac:dyDescent="0.25">
      <c r="A708" s="1">
        <v>45181</v>
      </c>
      <c r="B708">
        <v>10280</v>
      </c>
      <c r="C708" t="s">
        <v>7</v>
      </c>
      <c r="F708">
        <v>11</v>
      </c>
      <c r="G708">
        <v>613.20000000000005</v>
      </c>
      <c r="H708">
        <v>11</v>
      </c>
      <c r="I708">
        <v>613.20000000000005</v>
      </c>
    </row>
    <row r="709" spans="1:9" x14ac:dyDescent="0.25">
      <c r="A709" s="1">
        <v>45182</v>
      </c>
      <c r="B709">
        <v>10299</v>
      </c>
      <c r="C709" t="s">
        <v>14</v>
      </c>
      <c r="F709">
        <v>13</v>
      </c>
      <c r="G709">
        <v>349.5</v>
      </c>
      <c r="H709">
        <v>13</v>
      </c>
      <c r="I709">
        <v>349.5</v>
      </c>
    </row>
    <row r="710" spans="1:9" x14ac:dyDescent="0.25">
      <c r="A710" s="1">
        <v>45186</v>
      </c>
      <c r="B710">
        <v>10301</v>
      </c>
      <c r="C710" t="s">
        <v>13</v>
      </c>
      <c r="F710">
        <v>11</v>
      </c>
      <c r="G710">
        <v>755</v>
      </c>
      <c r="H710">
        <v>11</v>
      </c>
      <c r="I710">
        <v>755</v>
      </c>
    </row>
    <row r="711" spans="1:9" x14ac:dyDescent="0.25">
      <c r="A711" s="1">
        <v>45186</v>
      </c>
      <c r="B711">
        <v>10304</v>
      </c>
      <c r="C711" t="s">
        <v>11</v>
      </c>
      <c r="F711">
        <v>16</v>
      </c>
      <c r="G711">
        <v>954.4</v>
      </c>
      <c r="H711">
        <v>16</v>
      </c>
      <c r="I711">
        <v>954.4</v>
      </c>
    </row>
    <row r="712" spans="1:9" x14ac:dyDescent="0.25">
      <c r="A712" s="1">
        <v>45187</v>
      </c>
      <c r="B712">
        <v>10300</v>
      </c>
      <c r="C712" t="s">
        <v>7</v>
      </c>
      <c r="F712">
        <v>15</v>
      </c>
      <c r="G712">
        <v>608</v>
      </c>
      <c r="H712">
        <v>15</v>
      </c>
      <c r="I712">
        <v>608</v>
      </c>
    </row>
    <row r="713" spans="1:9" x14ac:dyDescent="0.25">
      <c r="A713" s="1">
        <v>45187</v>
      </c>
      <c r="B713">
        <v>10303</v>
      </c>
      <c r="C713" t="s">
        <v>15</v>
      </c>
      <c r="D713">
        <v>11</v>
      </c>
      <c r="E713">
        <v>1117.8</v>
      </c>
      <c r="H713">
        <v>11</v>
      </c>
      <c r="I713">
        <v>1117.8</v>
      </c>
    </row>
    <row r="714" spans="1:9" x14ac:dyDescent="0.25">
      <c r="A714" s="1">
        <v>45192</v>
      </c>
      <c r="B714">
        <v>10306</v>
      </c>
      <c r="C714" t="s">
        <v>11</v>
      </c>
      <c r="F714">
        <v>10</v>
      </c>
      <c r="G714">
        <v>498.5</v>
      </c>
      <c r="H714">
        <v>10</v>
      </c>
      <c r="I714">
        <v>498.5</v>
      </c>
    </row>
    <row r="715" spans="1:9" x14ac:dyDescent="0.25">
      <c r="A715" s="1">
        <v>45193</v>
      </c>
      <c r="B715">
        <v>10308</v>
      </c>
      <c r="C715" t="s">
        <v>15</v>
      </c>
      <c r="D715">
        <v>14</v>
      </c>
      <c r="E715">
        <v>88.8</v>
      </c>
      <c r="H715">
        <v>14</v>
      </c>
      <c r="I715">
        <v>88.8</v>
      </c>
    </row>
    <row r="716" spans="1:9" x14ac:dyDescent="0.25">
      <c r="A716" s="1">
        <v>45194</v>
      </c>
      <c r="B716">
        <v>10307</v>
      </c>
      <c r="C716" t="s">
        <v>7</v>
      </c>
      <c r="F716">
        <v>11</v>
      </c>
      <c r="G716">
        <v>424</v>
      </c>
      <c r="H716">
        <v>11</v>
      </c>
      <c r="I716">
        <v>424</v>
      </c>
    </row>
    <row r="717" spans="1:9" x14ac:dyDescent="0.25">
      <c r="A717" s="1">
        <v>45195</v>
      </c>
      <c r="B717">
        <v>10311</v>
      </c>
      <c r="C717" t="s">
        <v>11</v>
      </c>
      <c r="F717">
        <v>16</v>
      </c>
      <c r="G717">
        <v>268.8</v>
      </c>
      <c r="H717">
        <v>16</v>
      </c>
      <c r="I717">
        <v>268.8</v>
      </c>
    </row>
    <row r="718" spans="1:9" x14ac:dyDescent="0.25">
      <c r="A718" s="1">
        <v>45196</v>
      </c>
      <c r="B718">
        <v>10310</v>
      </c>
      <c r="C718" t="s">
        <v>13</v>
      </c>
      <c r="F718">
        <v>17</v>
      </c>
      <c r="G718">
        <v>336</v>
      </c>
      <c r="H718">
        <v>17</v>
      </c>
      <c r="I718">
        <v>336</v>
      </c>
    </row>
    <row r="719" spans="1:9" x14ac:dyDescent="0.25">
      <c r="A719" s="1">
        <v>45202</v>
      </c>
      <c r="B719">
        <v>10312</v>
      </c>
      <c r="C719" t="s">
        <v>7</v>
      </c>
      <c r="F719">
        <v>7</v>
      </c>
      <c r="G719">
        <v>1614.8</v>
      </c>
      <c r="H719">
        <v>7</v>
      </c>
      <c r="I719">
        <v>1614.8</v>
      </c>
    </row>
    <row r="720" spans="1:9" x14ac:dyDescent="0.25">
      <c r="A720" s="1">
        <v>45202</v>
      </c>
      <c r="B720">
        <v>10315</v>
      </c>
      <c r="C720" t="s">
        <v>14</v>
      </c>
      <c r="F720">
        <v>17</v>
      </c>
      <c r="G720">
        <v>516.79999999999995</v>
      </c>
      <c r="H720">
        <v>17</v>
      </c>
      <c r="I720">
        <v>516.79999999999995</v>
      </c>
    </row>
    <row r="721" spans="1:9" x14ac:dyDescent="0.25">
      <c r="A721" s="1">
        <v>45203</v>
      </c>
      <c r="B721">
        <v>10313</v>
      </c>
      <c r="C721" t="s">
        <v>7</v>
      </c>
      <c r="F721">
        <v>11</v>
      </c>
      <c r="G721">
        <v>182.4</v>
      </c>
      <c r="H721">
        <v>11</v>
      </c>
      <c r="I721">
        <v>182.4</v>
      </c>
    </row>
    <row r="722" spans="1:9" x14ac:dyDescent="0.25">
      <c r="A722" s="1">
        <v>45203</v>
      </c>
      <c r="B722">
        <v>10314</v>
      </c>
      <c r="C722" t="s">
        <v>11</v>
      </c>
      <c r="F722">
        <v>18</v>
      </c>
      <c r="G722">
        <v>2094.3000000000002</v>
      </c>
      <c r="H722">
        <v>18</v>
      </c>
      <c r="I722">
        <v>2094.3000000000002</v>
      </c>
    </row>
    <row r="723" spans="1:9" x14ac:dyDescent="0.25">
      <c r="A723" s="1">
        <v>45203</v>
      </c>
      <c r="B723">
        <v>10318</v>
      </c>
      <c r="C723" t="s">
        <v>13</v>
      </c>
      <c r="F723">
        <v>13</v>
      </c>
      <c r="G723">
        <v>240.4</v>
      </c>
      <c r="H723">
        <v>13</v>
      </c>
      <c r="I723">
        <v>240.4</v>
      </c>
    </row>
    <row r="724" spans="1:9" x14ac:dyDescent="0.25">
      <c r="A724" s="1">
        <v>45207</v>
      </c>
      <c r="B724">
        <v>10316</v>
      </c>
      <c r="C724" t="s">
        <v>11</v>
      </c>
      <c r="F724">
        <v>19</v>
      </c>
      <c r="G724">
        <v>2835</v>
      </c>
      <c r="H724">
        <v>19</v>
      </c>
      <c r="I724">
        <v>2835</v>
      </c>
    </row>
    <row r="725" spans="1:9" x14ac:dyDescent="0.25">
      <c r="A725" s="1">
        <v>45208</v>
      </c>
      <c r="B725">
        <v>10302</v>
      </c>
      <c r="C725" t="s">
        <v>14</v>
      </c>
      <c r="F725">
        <v>9</v>
      </c>
      <c r="G725">
        <v>2708.8</v>
      </c>
      <c r="H725">
        <v>9</v>
      </c>
      <c r="I725">
        <v>2708.8</v>
      </c>
    </row>
    <row r="726" spans="1:9" x14ac:dyDescent="0.25">
      <c r="A726" s="1">
        <v>45208</v>
      </c>
      <c r="B726">
        <v>10305</v>
      </c>
      <c r="C726" t="s">
        <v>13</v>
      </c>
      <c r="F726">
        <v>15</v>
      </c>
      <c r="G726">
        <v>3741.3</v>
      </c>
      <c r="H726">
        <v>15</v>
      </c>
      <c r="I726">
        <v>3741.3</v>
      </c>
    </row>
    <row r="727" spans="1:9" x14ac:dyDescent="0.25">
      <c r="A727" s="1">
        <v>45209</v>
      </c>
      <c r="B727">
        <v>10317</v>
      </c>
      <c r="C727" t="s">
        <v>12</v>
      </c>
      <c r="D727">
        <v>8</v>
      </c>
      <c r="E727">
        <v>288</v>
      </c>
      <c r="H727">
        <v>8</v>
      </c>
      <c r="I727">
        <v>288</v>
      </c>
    </row>
    <row r="728" spans="1:9" x14ac:dyDescent="0.25">
      <c r="A728" s="1">
        <v>45209</v>
      </c>
      <c r="B728">
        <v>10324</v>
      </c>
      <c r="C728" t="s">
        <v>10</v>
      </c>
      <c r="D728">
        <v>19</v>
      </c>
      <c r="E728">
        <v>5275.71</v>
      </c>
      <c r="H728">
        <v>19</v>
      </c>
      <c r="I728">
        <v>5275.71</v>
      </c>
    </row>
    <row r="729" spans="1:9" x14ac:dyDescent="0.25">
      <c r="A729" s="1">
        <v>45210</v>
      </c>
      <c r="B729">
        <v>10319</v>
      </c>
      <c r="C729" t="s">
        <v>15</v>
      </c>
      <c r="D729">
        <v>11</v>
      </c>
      <c r="E729">
        <v>1191.2</v>
      </c>
      <c r="H729">
        <v>11</v>
      </c>
      <c r="I729">
        <v>1191.2</v>
      </c>
    </row>
    <row r="730" spans="1:9" x14ac:dyDescent="0.25">
      <c r="A730" s="1">
        <v>45210</v>
      </c>
      <c r="B730">
        <v>10321</v>
      </c>
      <c r="C730" t="s">
        <v>16</v>
      </c>
      <c r="F730">
        <v>9</v>
      </c>
      <c r="G730">
        <v>144</v>
      </c>
      <c r="H730">
        <v>9</v>
      </c>
      <c r="I730">
        <v>144</v>
      </c>
    </row>
    <row r="731" spans="1:9" x14ac:dyDescent="0.25">
      <c r="A731" s="1">
        <v>45213</v>
      </c>
      <c r="B731">
        <v>10323</v>
      </c>
      <c r="C731" t="s">
        <v>14</v>
      </c>
      <c r="F731">
        <v>8</v>
      </c>
      <c r="G731">
        <v>164.4</v>
      </c>
      <c r="H731">
        <v>8</v>
      </c>
      <c r="I731">
        <v>164.4</v>
      </c>
    </row>
    <row r="732" spans="1:9" x14ac:dyDescent="0.25">
      <c r="A732" s="1">
        <v>45213</v>
      </c>
      <c r="B732">
        <v>10325</v>
      </c>
      <c r="C732" t="s">
        <v>11</v>
      </c>
      <c r="F732">
        <v>9</v>
      </c>
      <c r="G732">
        <v>1497</v>
      </c>
      <c r="H732">
        <v>9</v>
      </c>
      <c r="I732">
        <v>1497</v>
      </c>
    </row>
    <row r="733" spans="1:9" x14ac:dyDescent="0.25">
      <c r="A733" s="1">
        <v>45213</v>
      </c>
      <c r="B733">
        <v>10326</v>
      </c>
      <c r="C733" t="s">
        <v>14</v>
      </c>
      <c r="F733">
        <v>8</v>
      </c>
      <c r="G733">
        <v>982</v>
      </c>
      <c r="H733">
        <v>8</v>
      </c>
      <c r="I733">
        <v>982</v>
      </c>
    </row>
    <row r="734" spans="1:9" x14ac:dyDescent="0.25">
      <c r="A734" s="1">
        <v>45213</v>
      </c>
      <c r="B734">
        <v>10327</v>
      </c>
      <c r="C734" t="s">
        <v>7</v>
      </c>
      <c r="F734">
        <v>7</v>
      </c>
      <c r="G734">
        <v>1810</v>
      </c>
      <c r="H734">
        <v>7</v>
      </c>
      <c r="I734">
        <v>1810</v>
      </c>
    </row>
    <row r="735" spans="1:9" x14ac:dyDescent="0.25">
      <c r="A735" s="1">
        <v>45216</v>
      </c>
      <c r="B735">
        <v>10328</v>
      </c>
      <c r="C735" t="s">
        <v>14</v>
      </c>
      <c r="F735">
        <v>8</v>
      </c>
      <c r="G735">
        <v>1168</v>
      </c>
      <c r="H735">
        <v>8</v>
      </c>
      <c r="I735">
        <v>1168</v>
      </c>
    </row>
    <row r="736" spans="1:9" x14ac:dyDescent="0.25">
      <c r="A736" s="1">
        <v>45217</v>
      </c>
      <c r="B736">
        <v>10320</v>
      </c>
      <c r="C736" t="s">
        <v>9</v>
      </c>
      <c r="D736">
        <v>17</v>
      </c>
      <c r="E736">
        <v>516</v>
      </c>
      <c r="H736">
        <v>17</v>
      </c>
      <c r="I736">
        <v>516</v>
      </c>
    </row>
    <row r="737" spans="1:9" x14ac:dyDescent="0.25">
      <c r="A737" s="1">
        <v>45220</v>
      </c>
      <c r="B737">
        <v>10331</v>
      </c>
      <c r="C737" t="s">
        <v>10</v>
      </c>
      <c r="D737">
        <v>16</v>
      </c>
      <c r="E737">
        <v>88.5</v>
      </c>
      <c r="H737">
        <v>16</v>
      </c>
      <c r="I737">
        <v>88.5</v>
      </c>
    </row>
    <row r="738" spans="1:9" x14ac:dyDescent="0.25">
      <c r="A738" s="1">
        <v>45220</v>
      </c>
      <c r="B738">
        <v>10332</v>
      </c>
      <c r="C738" t="s">
        <v>16</v>
      </c>
      <c r="F738">
        <v>18</v>
      </c>
      <c r="G738">
        <v>1786.88</v>
      </c>
      <c r="H738">
        <v>18</v>
      </c>
      <c r="I738">
        <v>1786.88</v>
      </c>
    </row>
    <row r="739" spans="1:9" x14ac:dyDescent="0.25">
      <c r="A739" s="1">
        <v>45222</v>
      </c>
      <c r="B739">
        <v>10309</v>
      </c>
      <c r="C739" t="s">
        <v>16</v>
      </c>
      <c r="F739">
        <v>19</v>
      </c>
      <c r="G739">
        <v>1762</v>
      </c>
      <c r="H739">
        <v>19</v>
      </c>
      <c r="I739">
        <v>1762</v>
      </c>
    </row>
    <row r="740" spans="1:9" x14ac:dyDescent="0.25">
      <c r="A740" s="1">
        <v>45222</v>
      </c>
      <c r="B740">
        <v>10322</v>
      </c>
      <c r="C740" t="s">
        <v>15</v>
      </c>
      <c r="D740">
        <v>8</v>
      </c>
      <c r="E740">
        <v>112</v>
      </c>
      <c r="H740">
        <v>8</v>
      </c>
      <c r="I740">
        <v>112</v>
      </c>
    </row>
    <row r="741" spans="1:9" x14ac:dyDescent="0.25">
      <c r="A741" s="1">
        <v>45222</v>
      </c>
      <c r="B741">
        <v>10329</v>
      </c>
      <c r="C741" t="s">
        <v>14</v>
      </c>
      <c r="F741">
        <v>9</v>
      </c>
      <c r="G741">
        <v>4578.43</v>
      </c>
      <c r="H741">
        <v>9</v>
      </c>
      <c r="I741">
        <v>4578.43</v>
      </c>
    </row>
    <row r="742" spans="1:9" x14ac:dyDescent="0.25">
      <c r="A742" s="1">
        <v>45223</v>
      </c>
      <c r="B742">
        <v>10335</v>
      </c>
      <c r="C742" t="s">
        <v>15</v>
      </c>
      <c r="D742">
        <v>8</v>
      </c>
      <c r="E742">
        <v>2036.16</v>
      </c>
      <c r="H742">
        <v>8</v>
      </c>
      <c r="I742">
        <v>2036.16</v>
      </c>
    </row>
    <row r="743" spans="1:9" x14ac:dyDescent="0.25">
      <c r="A743" s="1">
        <v>45224</v>
      </c>
      <c r="B743">
        <v>10333</v>
      </c>
      <c r="C743" t="s">
        <v>9</v>
      </c>
      <c r="D743">
        <v>11</v>
      </c>
      <c r="E743">
        <v>877.2</v>
      </c>
      <c r="H743">
        <v>11</v>
      </c>
      <c r="I743">
        <v>877.2</v>
      </c>
    </row>
    <row r="744" spans="1:9" x14ac:dyDescent="0.25">
      <c r="A744" s="1">
        <v>45224</v>
      </c>
      <c r="B744">
        <v>10336</v>
      </c>
      <c r="C744" t="s">
        <v>15</v>
      </c>
      <c r="D744">
        <v>16</v>
      </c>
      <c r="E744">
        <v>285.12</v>
      </c>
      <c r="H744">
        <v>16</v>
      </c>
      <c r="I744">
        <v>285.12</v>
      </c>
    </row>
    <row r="745" spans="1:9" x14ac:dyDescent="0.25">
      <c r="A745" s="1">
        <v>45227</v>
      </c>
      <c r="B745">
        <v>10330</v>
      </c>
      <c r="C745" t="s">
        <v>16</v>
      </c>
      <c r="F745">
        <v>7</v>
      </c>
      <c r="G745">
        <v>1649</v>
      </c>
      <c r="H745">
        <v>7</v>
      </c>
      <c r="I745">
        <v>1649</v>
      </c>
    </row>
    <row r="746" spans="1:9" x14ac:dyDescent="0.25">
      <c r="A746" s="1">
        <v>45227</v>
      </c>
      <c r="B746">
        <v>10334</v>
      </c>
      <c r="C746" t="s">
        <v>13</v>
      </c>
      <c r="F746">
        <v>15</v>
      </c>
      <c r="G746">
        <v>144.80000000000001</v>
      </c>
      <c r="H746">
        <v>15</v>
      </c>
      <c r="I746">
        <v>144.80000000000001</v>
      </c>
    </row>
    <row r="747" spans="1:9" x14ac:dyDescent="0.25">
      <c r="A747" s="1">
        <v>45228</v>
      </c>
      <c r="B747">
        <v>10337</v>
      </c>
      <c r="C747" t="s">
        <v>14</v>
      </c>
      <c r="F747">
        <v>9</v>
      </c>
      <c r="G747">
        <v>2467</v>
      </c>
      <c r="H747">
        <v>9</v>
      </c>
      <c r="I747">
        <v>2467</v>
      </c>
    </row>
    <row r="748" spans="1:9" x14ac:dyDescent="0.25">
      <c r="A748" s="1">
        <v>45228</v>
      </c>
      <c r="B748">
        <v>10338</v>
      </c>
      <c r="C748" t="s">
        <v>14</v>
      </c>
      <c r="F748">
        <v>8</v>
      </c>
      <c r="G748">
        <v>934.5</v>
      </c>
      <c r="H748">
        <v>8</v>
      </c>
      <c r="I748">
        <v>934.5</v>
      </c>
    </row>
    <row r="749" spans="1:9" x14ac:dyDescent="0.25">
      <c r="A749" s="1">
        <v>45234</v>
      </c>
      <c r="B749">
        <v>10339</v>
      </c>
      <c r="C749" t="s">
        <v>7</v>
      </c>
      <c r="F749">
        <v>7</v>
      </c>
      <c r="G749">
        <v>3354</v>
      </c>
      <c r="H749">
        <v>7</v>
      </c>
      <c r="I749">
        <v>3354</v>
      </c>
    </row>
    <row r="750" spans="1:9" x14ac:dyDescent="0.25">
      <c r="A750" s="1">
        <v>45234</v>
      </c>
      <c r="B750">
        <v>10342</v>
      </c>
      <c r="C750" t="s">
        <v>14</v>
      </c>
      <c r="F750">
        <v>9</v>
      </c>
      <c r="G750">
        <v>1840.64</v>
      </c>
      <c r="H750">
        <v>9</v>
      </c>
      <c r="I750">
        <v>1840.64</v>
      </c>
    </row>
    <row r="751" spans="1:9" x14ac:dyDescent="0.25">
      <c r="A751" s="1">
        <v>45235</v>
      </c>
      <c r="B751">
        <v>10341</v>
      </c>
      <c r="C751" t="s">
        <v>15</v>
      </c>
      <c r="D751">
        <v>11</v>
      </c>
      <c r="E751">
        <v>352.6</v>
      </c>
      <c r="H751">
        <v>11</v>
      </c>
      <c r="I751">
        <v>352.6</v>
      </c>
    </row>
    <row r="752" spans="1:9" x14ac:dyDescent="0.25">
      <c r="A752" s="1">
        <v>45235</v>
      </c>
      <c r="B752">
        <v>10344</v>
      </c>
      <c r="C752" t="s">
        <v>14</v>
      </c>
      <c r="F752">
        <v>17</v>
      </c>
      <c r="G752">
        <v>2296</v>
      </c>
      <c r="H752">
        <v>17</v>
      </c>
      <c r="I752">
        <v>2296</v>
      </c>
    </row>
    <row r="753" spans="1:9" x14ac:dyDescent="0.25">
      <c r="A753" s="1">
        <v>45236</v>
      </c>
      <c r="B753">
        <v>10343</v>
      </c>
      <c r="C753" t="s">
        <v>14</v>
      </c>
      <c r="F753">
        <v>16</v>
      </c>
      <c r="G753">
        <v>1584</v>
      </c>
      <c r="H753">
        <v>16</v>
      </c>
      <c r="I753">
        <v>1584</v>
      </c>
    </row>
    <row r="754" spans="1:9" x14ac:dyDescent="0.25">
      <c r="A754" s="1">
        <v>45238</v>
      </c>
      <c r="B754">
        <v>10340</v>
      </c>
      <c r="C754" t="s">
        <v>11</v>
      </c>
      <c r="F754">
        <v>11</v>
      </c>
      <c r="G754">
        <v>2436.1799999999998</v>
      </c>
      <c r="H754">
        <v>11</v>
      </c>
      <c r="I754">
        <v>2436.1799999999998</v>
      </c>
    </row>
    <row r="755" spans="1:9" x14ac:dyDescent="0.25">
      <c r="A755" s="1">
        <v>45238</v>
      </c>
      <c r="B755">
        <v>10346</v>
      </c>
      <c r="C755" t="s">
        <v>16</v>
      </c>
      <c r="F755">
        <v>13</v>
      </c>
      <c r="G755">
        <v>1618.88</v>
      </c>
      <c r="H755">
        <v>13</v>
      </c>
      <c r="I755">
        <v>1618.88</v>
      </c>
    </row>
    <row r="756" spans="1:9" x14ac:dyDescent="0.25">
      <c r="A756" s="1">
        <v>45238</v>
      </c>
      <c r="B756">
        <v>10347</v>
      </c>
      <c r="C756" t="s">
        <v>14</v>
      </c>
      <c r="F756">
        <v>16</v>
      </c>
      <c r="G756">
        <v>814.42</v>
      </c>
      <c r="H756">
        <v>16</v>
      </c>
      <c r="I756">
        <v>814.42</v>
      </c>
    </row>
    <row r="757" spans="1:9" x14ac:dyDescent="0.25">
      <c r="A757" s="1">
        <v>45241</v>
      </c>
      <c r="B757">
        <v>10345</v>
      </c>
      <c r="C757" t="s">
        <v>7</v>
      </c>
      <c r="F757">
        <v>18</v>
      </c>
      <c r="G757">
        <v>2924.8</v>
      </c>
      <c r="H757">
        <v>18</v>
      </c>
      <c r="I757">
        <v>2924.8</v>
      </c>
    </row>
    <row r="758" spans="1:9" x14ac:dyDescent="0.25">
      <c r="A758" s="1">
        <v>45245</v>
      </c>
      <c r="B758">
        <v>10348</v>
      </c>
      <c r="C758" t="s">
        <v>14</v>
      </c>
      <c r="F758">
        <v>19</v>
      </c>
      <c r="G758">
        <v>363.6</v>
      </c>
      <c r="H758">
        <v>19</v>
      </c>
      <c r="I758">
        <v>363.6</v>
      </c>
    </row>
    <row r="759" spans="1:9" x14ac:dyDescent="0.25">
      <c r="A759" s="1">
        <v>45245</v>
      </c>
      <c r="B759">
        <v>10349</v>
      </c>
      <c r="C759" t="s">
        <v>15</v>
      </c>
      <c r="D759">
        <v>19</v>
      </c>
      <c r="E759">
        <v>141.6</v>
      </c>
      <c r="H759">
        <v>19</v>
      </c>
      <c r="I759">
        <v>141.6</v>
      </c>
    </row>
    <row r="760" spans="1:9" x14ac:dyDescent="0.25">
      <c r="A760" s="1">
        <v>45248</v>
      </c>
      <c r="B760">
        <v>10352</v>
      </c>
      <c r="C760" t="s">
        <v>16</v>
      </c>
      <c r="F760">
        <v>13</v>
      </c>
      <c r="G760">
        <v>136.30000000000001</v>
      </c>
      <c r="H760">
        <v>13</v>
      </c>
      <c r="I760">
        <v>136.30000000000001</v>
      </c>
    </row>
    <row r="761" spans="1:9" x14ac:dyDescent="0.25">
      <c r="A761" s="1">
        <v>45250</v>
      </c>
      <c r="B761">
        <v>10351</v>
      </c>
      <c r="C761" t="s">
        <v>11</v>
      </c>
      <c r="F761">
        <v>9</v>
      </c>
      <c r="G761">
        <v>5398.72</v>
      </c>
      <c r="H761">
        <v>9</v>
      </c>
      <c r="I761">
        <v>5398.72</v>
      </c>
    </row>
    <row r="762" spans="1:9" x14ac:dyDescent="0.25">
      <c r="A762" s="1">
        <v>45250</v>
      </c>
      <c r="B762">
        <v>10354</v>
      </c>
      <c r="C762" t="s">
        <v>13</v>
      </c>
      <c r="F762">
        <v>9</v>
      </c>
      <c r="G762">
        <v>568.79999999999995</v>
      </c>
      <c r="H762">
        <v>9</v>
      </c>
      <c r="I762">
        <v>568.79999999999995</v>
      </c>
    </row>
    <row r="763" spans="1:9" x14ac:dyDescent="0.25">
      <c r="A763" s="1">
        <v>45250</v>
      </c>
      <c r="B763">
        <v>10355</v>
      </c>
      <c r="C763" t="s">
        <v>12</v>
      </c>
      <c r="D763">
        <v>18</v>
      </c>
      <c r="E763">
        <v>480</v>
      </c>
      <c r="H763">
        <v>18</v>
      </c>
      <c r="I763">
        <v>480</v>
      </c>
    </row>
    <row r="764" spans="1:9" x14ac:dyDescent="0.25">
      <c r="A764" s="1">
        <v>45255</v>
      </c>
      <c r="B764">
        <v>10353</v>
      </c>
      <c r="C764" t="s">
        <v>15</v>
      </c>
      <c r="D764">
        <v>8</v>
      </c>
      <c r="E764">
        <v>8593.2800000000007</v>
      </c>
      <c r="H764">
        <v>8</v>
      </c>
      <c r="I764">
        <v>8593.2800000000007</v>
      </c>
    </row>
    <row r="765" spans="1:9" x14ac:dyDescent="0.25">
      <c r="A765" s="1">
        <v>45256</v>
      </c>
      <c r="B765">
        <v>10359</v>
      </c>
      <c r="C765" t="s">
        <v>9</v>
      </c>
      <c r="D765">
        <v>11</v>
      </c>
      <c r="E765">
        <v>3471.68</v>
      </c>
      <c r="H765">
        <v>11</v>
      </c>
      <c r="I765">
        <v>3471.68</v>
      </c>
    </row>
    <row r="766" spans="1:9" x14ac:dyDescent="0.25">
      <c r="A766" s="1">
        <v>45257</v>
      </c>
      <c r="B766">
        <v>10356</v>
      </c>
      <c r="C766" t="s">
        <v>12</v>
      </c>
      <c r="D766">
        <v>16</v>
      </c>
      <c r="E766">
        <v>1106.4000000000001</v>
      </c>
      <c r="H766">
        <v>16</v>
      </c>
      <c r="I766">
        <v>1106.4000000000001</v>
      </c>
    </row>
    <row r="767" spans="1:9" x14ac:dyDescent="0.25">
      <c r="A767" s="1">
        <v>45257</v>
      </c>
      <c r="B767">
        <v>10358</v>
      </c>
      <c r="C767" t="s">
        <v>9</v>
      </c>
      <c r="D767">
        <v>15</v>
      </c>
      <c r="E767">
        <v>429.4</v>
      </c>
      <c r="H767">
        <v>15</v>
      </c>
      <c r="I767">
        <v>429.4</v>
      </c>
    </row>
    <row r="768" spans="1:9" x14ac:dyDescent="0.25">
      <c r="A768" s="1">
        <v>45258</v>
      </c>
      <c r="B768">
        <v>10362</v>
      </c>
      <c r="C768" t="s">
        <v>16</v>
      </c>
      <c r="F768">
        <v>19</v>
      </c>
      <c r="G768">
        <v>1549.6</v>
      </c>
      <c r="H768">
        <v>19</v>
      </c>
      <c r="I768">
        <v>1549.6</v>
      </c>
    </row>
    <row r="769" spans="1:9" x14ac:dyDescent="0.25">
      <c r="A769" s="1">
        <v>45262</v>
      </c>
      <c r="B769">
        <v>10357</v>
      </c>
      <c r="C769" t="s">
        <v>11</v>
      </c>
      <c r="F769">
        <v>16</v>
      </c>
      <c r="G769">
        <v>1167.68</v>
      </c>
      <c r="H769">
        <v>16</v>
      </c>
      <c r="I769">
        <v>1167.68</v>
      </c>
    </row>
    <row r="770" spans="1:9" x14ac:dyDescent="0.25">
      <c r="A770" s="1">
        <v>45262</v>
      </c>
      <c r="B770">
        <v>10360</v>
      </c>
      <c r="C770" t="s">
        <v>14</v>
      </c>
      <c r="F770">
        <v>10</v>
      </c>
      <c r="G770">
        <v>7390.2</v>
      </c>
      <c r="H770">
        <v>10</v>
      </c>
      <c r="I770">
        <v>7390.2</v>
      </c>
    </row>
    <row r="771" spans="1:9" x14ac:dyDescent="0.25">
      <c r="A771" s="1">
        <v>45262</v>
      </c>
      <c r="B771">
        <v>10365</v>
      </c>
      <c r="C771" t="s">
        <v>16</v>
      </c>
      <c r="F771">
        <v>10</v>
      </c>
      <c r="G771">
        <v>403.2</v>
      </c>
      <c r="H771">
        <v>10</v>
      </c>
      <c r="I771">
        <v>403.2</v>
      </c>
    </row>
    <row r="772" spans="1:9" x14ac:dyDescent="0.25">
      <c r="A772" s="1">
        <v>45262</v>
      </c>
      <c r="B772">
        <v>10367</v>
      </c>
      <c r="C772" t="s">
        <v>15</v>
      </c>
      <c r="D772">
        <v>12</v>
      </c>
      <c r="E772">
        <v>834.2</v>
      </c>
      <c r="H772">
        <v>12</v>
      </c>
      <c r="I772">
        <v>834.2</v>
      </c>
    </row>
    <row r="773" spans="1:9" x14ac:dyDescent="0.25">
      <c r="A773" s="1">
        <v>45262</v>
      </c>
      <c r="B773">
        <v>10368</v>
      </c>
      <c r="C773" t="s">
        <v>7</v>
      </c>
      <c r="F773">
        <v>17</v>
      </c>
      <c r="G773">
        <v>1689.78</v>
      </c>
      <c r="H773">
        <v>17</v>
      </c>
      <c r="I773">
        <v>1689.78</v>
      </c>
    </row>
    <row r="774" spans="1:9" x14ac:dyDescent="0.25">
      <c r="A774" s="1">
        <v>45263</v>
      </c>
      <c r="B774">
        <v>10350</v>
      </c>
      <c r="C774" t="s">
        <v>12</v>
      </c>
      <c r="D774">
        <v>19</v>
      </c>
      <c r="E774">
        <v>642.05999999999995</v>
      </c>
      <c r="H774">
        <v>19</v>
      </c>
      <c r="I774">
        <v>642.05999999999995</v>
      </c>
    </row>
    <row r="775" spans="1:9" x14ac:dyDescent="0.25">
      <c r="A775" s="1">
        <v>45263</v>
      </c>
      <c r="B775">
        <v>10361</v>
      </c>
      <c r="C775" t="s">
        <v>11</v>
      </c>
      <c r="F775">
        <v>13</v>
      </c>
      <c r="G775">
        <v>2046.24</v>
      </c>
      <c r="H775">
        <v>13</v>
      </c>
      <c r="I775">
        <v>2046.24</v>
      </c>
    </row>
    <row r="776" spans="1:9" x14ac:dyDescent="0.25">
      <c r="A776" s="1">
        <v>45264</v>
      </c>
      <c r="B776">
        <v>10363</v>
      </c>
      <c r="C776" t="s">
        <v>14</v>
      </c>
      <c r="F776">
        <v>7</v>
      </c>
      <c r="G776">
        <v>447.2</v>
      </c>
      <c r="H776">
        <v>7</v>
      </c>
      <c r="I776">
        <v>447.2</v>
      </c>
    </row>
    <row r="777" spans="1:9" x14ac:dyDescent="0.25">
      <c r="A777" s="1">
        <v>45264</v>
      </c>
      <c r="B777">
        <v>10364</v>
      </c>
      <c r="C777" t="s">
        <v>11</v>
      </c>
      <c r="F777">
        <v>14</v>
      </c>
      <c r="G777">
        <v>950</v>
      </c>
      <c r="H777">
        <v>14</v>
      </c>
      <c r="I777">
        <v>950</v>
      </c>
    </row>
    <row r="778" spans="1:9" x14ac:dyDescent="0.25">
      <c r="A778" s="1">
        <v>45269</v>
      </c>
      <c r="B778">
        <v>10369</v>
      </c>
      <c r="C778" t="s">
        <v>13</v>
      </c>
      <c r="F778">
        <v>14</v>
      </c>
      <c r="G778">
        <v>2390.4</v>
      </c>
      <c r="H778">
        <v>14</v>
      </c>
      <c r="I778">
        <v>2390.4</v>
      </c>
    </row>
    <row r="779" spans="1:9" x14ac:dyDescent="0.25">
      <c r="A779" s="1">
        <v>45269</v>
      </c>
      <c r="B779">
        <v>10372</v>
      </c>
      <c r="C779" t="s">
        <v>9</v>
      </c>
      <c r="D779">
        <v>7</v>
      </c>
      <c r="E779">
        <v>9210.9</v>
      </c>
      <c r="H779">
        <v>7</v>
      </c>
      <c r="I779">
        <v>9210.9</v>
      </c>
    </row>
    <row r="780" spans="1:9" x14ac:dyDescent="0.25">
      <c r="A780" s="1">
        <v>45269</v>
      </c>
      <c r="B780">
        <v>10374</v>
      </c>
      <c r="C780" t="s">
        <v>11</v>
      </c>
      <c r="F780">
        <v>8</v>
      </c>
      <c r="G780">
        <v>459</v>
      </c>
      <c r="H780">
        <v>8</v>
      </c>
      <c r="I780">
        <v>459</v>
      </c>
    </row>
    <row r="781" spans="1:9" x14ac:dyDescent="0.25">
      <c r="A781" s="1">
        <v>45269</v>
      </c>
      <c r="B781">
        <v>10375</v>
      </c>
      <c r="C781" t="s">
        <v>16</v>
      </c>
      <c r="D781">
        <v>8</v>
      </c>
      <c r="E781">
        <v>338</v>
      </c>
      <c r="H781">
        <v>8</v>
      </c>
      <c r="I781">
        <v>338</v>
      </c>
    </row>
    <row r="782" spans="1:9" x14ac:dyDescent="0.25">
      <c r="A782" s="1">
        <v>45271</v>
      </c>
      <c r="B782">
        <v>10373</v>
      </c>
      <c r="C782" t="s">
        <v>14</v>
      </c>
      <c r="F782">
        <v>15</v>
      </c>
      <c r="G782">
        <v>1366.4</v>
      </c>
      <c r="H782">
        <v>15</v>
      </c>
      <c r="I782">
        <v>1366.4</v>
      </c>
    </row>
    <row r="783" spans="1:9" x14ac:dyDescent="0.25">
      <c r="A783" s="1">
        <v>45273</v>
      </c>
      <c r="B783">
        <v>10376</v>
      </c>
      <c r="C783" t="s">
        <v>11</v>
      </c>
      <c r="F783">
        <v>17</v>
      </c>
      <c r="G783">
        <v>399</v>
      </c>
      <c r="H783">
        <v>17</v>
      </c>
      <c r="I783">
        <v>399</v>
      </c>
    </row>
    <row r="784" spans="1:9" x14ac:dyDescent="0.25">
      <c r="A784" s="1">
        <v>45273</v>
      </c>
      <c r="B784">
        <v>10377</v>
      </c>
      <c r="C784" t="s">
        <v>11</v>
      </c>
      <c r="F784">
        <v>16</v>
      </c>
      <c r="G784">
        <v>863.6</v>
      </c>
      <c r="H784">
        <v>16</v>
      </c>
      <c r="I784">
        <v>863.6</v>
      </c>
    </row>
    <row r="785" spans="1:9" x14ac:dyDescent="0.25">
      <c r="A785" s="1">
        <v>45273</v>
      </c>
      <c r="B785">
        <v>10379</v>
      </c>
      <c r="C785" t="s">
        <v>7</v>
      </c>
      <c r="F785">
        <v>7</v>
      </c>
      <c r="G785">
        <v>863.28</v>
      </c>
      <c r="H785">
        <v>7</v>
      </c>
      <c r="I785">
        <v>863.28</v>
      </c>
    </row>
    <row r="786" spans="1:9" x14ac:dyDescent="0.25">
      <c r="A786" s="1">
        <v>45273</v>
      </c>
      <c r="B786">
        <v>10381</v>
      </c>
      <c r="C786" t="s">
        <v>16</v>
      </c>
      <c r="F786">
        <v>15</v>
      </c>
      <c r="G786">
        <v>112</v>
      </c>
      <c r="H786">
        <v>15</v>
      </c>
      <c r="I786">
        <v>112</v>
      </c>
    </row>
    <row r="787" spans="1:9" x14ac:dyDescent="0.25">
      <c r="A787" s="1">
        <v>45276</v>
      </c>
      <c r="B787">
        <v>10382</v>
      </c>
      <c r="C787" t="s">
        <v>14</v>
      </c>
      <c r="F787">
        <v>19</v>
      </c>
      <c r="G787">
        <v>2900</v>
      </c>
      <c r="H787">
        <v>19</v>
      </c>
      <c r="I787">
        <v>2900</v>
      </c>
    </row>
    <row r="788" spans="1:9" x14ac:dyDescent="0.25">
      <c r="A788" s="1">
        <v>45278</v>
      </c>
      <c r="B788">
        <v>10383</v>
      </c>
      <c r="C788" t="s">
        <v>13</v>
      </c>
      <c r="F788">
        <v>12</v>
      </c>
      <c r="G788">
        <v>899</v>
      </c>
      <c r="H788">
        <v>12</v>
      </c>
      <c r="I788">
        <v>899</v>
      </c>
    </row>
    <row r="789" spans="1:9" x14ac:dyDescent="0.25">
      <c r="A789" s="1">
        <v>45279</v>
      </c>
      <c r="B789">
        <v>10378</v>
      </c>
      <c r="C789" t="s">
        <v>9</v>
      </c>
      <c r="D789">
        <v>17</v>
      </c>
      <c r="E789">
        <v>103.2</v>
      </c>
      <c r="H789">
        <v>17</v>
      </c>
      <c r="I789">
        <v>103.2</v>
      </c>
    </row>
    <row r="790" spans="1:9" x14ac:dyDescent="0.25">
      <c r="A790" s="1">
        <v>45280</v>
      </c>
      <c r="B790">
        <v>10384</v>
      </c>
      <c r="C790" t="s">
        <v>16</v>
      </c>
      <c r="D790">
        <v>9</v>
      </c>
      <c r="E790">
        <v>2222.4</v>
      </c>
      <c r="H790">
        <v>9</v>
      </c>
      <c r="I790">
        <v>2222.4</v>
      </c>
    </row>
    <row r="791" spans="1:9" x14ac:dyDescent="0.25">
      <c r="A791" s="1">
        <v>45280</v>
      </c>
      <c r="B791">
        <v>10387</v>
      </c>
      <c r="C791" t="s">
        <v>11</v>
      </c>
      <c r="F791">
        <v>9</v>
      </c>
      <c r="G791">
        <v>1058.4000000000001</v>
      </c>
      <c r="H791">
        <v>9</v>
      </c>
      <c r="I791">
        <v>1058.4000000000001</v>
      </c>
    </row>
    <row r="792" spans="1:9" x14ac:dyDescent="0.25">
      <c r="A792" s="1">
        <v>45280</v>
      </c>
      <c r="B792">
        <v>10388</v>
      </c>
      <c r="C792" t="s">
        <v>7</v>
      </c>
      <c r="F792">
        <v>19</v>
      </c>
      <c r="G792">
        <v>1228.8</v>
      </c>
      <c r="H792">
        <v>19</v>
      </c>
      <c r="I792">
        <v>1228.8</v>
      </c>
    </row>
    <row r="793" spans="1:9" x14ac:dyDescent="0.25">
      <c r="A793" s="1">
        <v>45283</v>
      </c>
      <c r="B793">
        <v>10385</v>
      </c>
      <c r="C793" t="s">
        <v>11</v>
      </c>
      <c r="F793">
        <v>17</v>
      </c>
      <c r="G793">
        <v>691.2</v>
      </c>
      <c r="H793">
        <v>17</v>
      </c>
      <c r="I793">
        <v>691.2</v>
      </c>
    </row>
    <row r="794" spans="1:9" x14ac:dyDescent="0.25">
      <c r="A794" s="1">
        <v>45284</v>
      </c>
      <c r="B794">
        <v>10371</v>
      </c>
      <c r="C794" t="s">
        <v>11</v>
      </c>
      <c r="F794">
        <v>13</v>
      </c>
      <c r="G794">
        <v>72.959999999999994</v>
      </c>
      <c r="H794">
        <v>13</v>
      </c>
      <c r="I794">
        <v>72.959999999999994</v>
      </c>
    </row>
    <row r="795" spans="1:9" x14ac:dyDescent="0.25">
      <c r="A795" s="1">
        <v>45284</v>
      </c>
      <c r="B795">
        <v>10389</v>
      </c>
      <c r="C795" t="s">
        <v>14</v>
      </c>
      <c r="F795">
        <v>11</v>
      </c>
      <c r="G795">
        <v>1832.8</v>
      </c>
      <c r="H795">
        <v>11</v>
      </c>
      <c r="I795">
        <v>1832.8</v>
      </c>
    </row>
    <row r="796" spans="1:9" x14ac:dyDescent="0.25">
      <c r="A796" s="1">
        <v>45285</v>
      </c>
      <c r="B796">
        <v>10386</v>
      </c>
      <c r="C796" t="s">
        <v>10</v>
      </c>
      <c r="D796">
        <v>10</v>
      </c>
      <c r="E796">
        <v>166</v>
      </c>
      <c r="H796">
        <v>10</v>
      </c>
      <c r="I796">
        <v>166</v>
      </c>
    </row>
    <row r="797" spans="1:9" x14ac:dyDescent="0.25">
      <c r="A797" s="1">
        <v>45286</v>
      </c>
      <c r="B797">
        <v>10390</v>
      </c>
      <c r="C797" t="s">
        <v>12</v>
      </c>
      <c r="D797">
        <v>12</v>
      </c>
      <c r="E797">
        <v>2090.88</v>
      </c>
      <c r="H797">
        <v>12</v>
      </c>
      <c r="I797">
        <v>2090.88</v>
      </c>
    </row>
    <row r="798" spans="1:9" x14ac:dyDescent="0.25">
      <c r="A798" s="1">
        <v>45287</v>
      </c>
      <c r="B798">
        <v>10370</v>
      </c>
      <c r="C798" t="s">
        <v>12</v>
      </c>
      <c r="D798">
        <v>10</v>
      </c>
      <c r="E798">
        <v>1117.5999999999999</v>
      </c>
      <c r="H798">
        <v>10</v>
      </c>
      <c r="I798">
        <v>1117.5999999999999</v>
      </c>
    </row>
    <row r="799" spans="1:9" x14ac:dyDescent="0.25">
      <c r="A799" s="1">
        <v>45290</v>
      </c>
      <c r="B799">
        <v>10366</v>
      </c>
      <c r="C799" t="s">
        <v>13</v>
      </c>
      <c r="F799">
        <v>13</v>
      </c>
      <c r="G799">
        <v>136</v>
      </c>
      <c r="H799">
        <v>13</v>
      </c>
      <c r="I799">
        <v>136</v>
      </c>
    </row>
    <row r="800" spans="1:9" x14ac:dyDescent="0.25">
      <c r="A800" s="1">
        <v>45291</v>
      </c>
      <c r="B800">
        <v>10391</v>
      </c>
      <c r="C800" t="s">
        <v>16</v>
      </c>
      <c r="F800">
        <v>11</v>
      </c>
      <c r="G800">
        <v>86.4</v>
      </c>
      <c r="H800">
        <v>11</v>
      </c>
      <c r="I800">
        <v>86.4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F31"/>
  <sheetViews>
    <sheetView showGridLines="0" workbookViewId="0">
      <selection activeCell="O13" sqref="O13"/>
    </sheetView>
  </sheetViews>
  <sheetFormatPr defaultRowHeight="15" outlineLevelCol="1" x14ac:dyDescent="0.25"/>
  <cols>
    <col min="2" max="2" width="15.140625" customWidth="1"/>
    <col min="3" max="3" width="10.28515625" bestFit="1" customWidth="1"/>
    <col min="4" max="4" width="12.28515625" bestFit="1" customWidth="1"/>
    <col min="5" max="5" width="20.5703125" bestFit="1" customWidth="1"/>
    <col min="6" max="6" width="10.7109375" bestFit="1" customWidth="1"/>
    <col min="7" max="7" width="27.140625" customWidth="1" outlineLevel="1"/>
    <col min="8" max="8" width="15.42578125" customWidth="1" outlineLevel="1"/>
    <col min="9" max="9" width="8.5703125" bestFit="1" customWidth="1"/>
    <col min="10" max="10" width="13.140625" customWidth="1" outlineLevel="1"/>
    <col min="11" max="11" width="15.42578125" customWidth="1" outlineLevel="1"/>
    <col min="12" max="12" width="20.140625" customWidth="1" outlineLevel="1"/>
    <col min="13" max="13" width="16.5703125" customWidth="1" outlineLevel="1"/>
    <col min="14" max="14" width="21.42578125" customWidth="1" outlineLevel="1"/>
    <col min="15" max="15" width="17.42578125" customWidth="1" outlineLevel="1"/>
    <col min="16" max="16" width="22.140625" customWidth="1" outlineLevel="1"/>
    <col min="17" max="17" width="16.5703125" bestFit="1" customWidth="1"/>
    <col min="18" max="18" width="8.5703125" bestFit="1" customWidth="1"/>
    <col min="19" max="19" width="7.140625" bestFit="1" customWidth="1"/>
    <col min="20" max="20" width="8.7109375" bestFit="1" customWidth="1"/>
    <col min="21" max="21" width="8.42578125" bestFit="1" customWidth="1"/>
    <col min="22" max="22" width="6.140625" bestFit="1" customWidth="1"/>
    <col min="23" max="24" width="10.7109375" bestFit="1" customWidth="1"/>
    <col min="25" max="25" width="8.5703125" bestFit="1" customWidth="1"/>
    <col min="26" max="26" width="21.42578125" bestFit="1" customWidth="1"/>
    <col min="27" max="27" width="8.5703125" bestFit="1" customWidth="1"/>
    <col min="28" max="28" width="7.5703125" bestFit="1" customWidth="1"/>
    <col min="29" max="29" width="8.7109375" bestFit="1" customWidth="1"/>
    <col min="30" max="30" width="8.42578125" bestFit="1" customWidth="1"/>
    <col min="31" max="31" width="7.5703125" bestFit="1" customWidth="1"/>
    <col min="32" max="33" width="10.7109375" bestFit="1" customWidth="1"/>
    <col min="34" max="34" width="8.5703125" bestFit="1" customWidth="1"/>
    <col min="35" max="35" width="17.42578125" bestFit="1" customWidth="1"/>
    <col min="36" max="36" width="8.5703125" bestFit="1" customWidth="1"/>
    <col min="37" max="37" width="7.140625" bestFit="1" customWidth="1"/>
    <col min="38" max="38" width="8.7109375" bestFit="1" customWidth="1"/>
    <col min="39" max="39" width="8.42578125" bestFit="1" customWidth="1"/>
    <col min="40" max="40" width="6.140625" bestFit="1" customWidth="1"/>
    <col min="41" max="42" width="10.7109375" bestFit="1" customWidth="1"/>
    <col min="43" max="43" width="8.5703125" bestFit="1" customWidth="1"/>
    <col min="44" max="44" width="22.140625" bestFit="1" customWidth="1"/>
    <col min="45" max="45" width="8.5703125" bestFit="1" customWidth="1"/>
    <col min="46" max="46" width="7.5703125" bestFit="1" customWidth="1"/>
    <col min="47" max="47" width="8.7109375" bestFit="1" customWidth="1"/>
    <col min="48" max="48" width="8.42578125" bestFit="1" customWidth="1"/>
    <col min="49" max="49" width="7.5703125" bestFit="1" customWidth="1"/>
    <col min="50" max="51" width="10.7109375" bestFit="1" customWidth="1"/>
    <col min="52" max="52" width="8.5703125" bestFit="1" customWidth="1"/>
    <col min="53" max="53" width="20.42578125" bestFit="1" customWidth="1"/>
    <col min="54" max="54" width="25.140625" bestFit="1" customWidth="1"/>
    <col min="55" max="55" width="21.7109375" bestFit="1" customWidth="1"/>
    <col min="56" max="56" width="26.42578125" bestFit="1" customWidth="1"/>
    <col min="57" max="57" width="22.42578125" bestFit="1" customWidth="1"/>
    <col min="58" max="58" width="27.140625" bestFit="1" customWidth="1"/>
    <col min="59" max="59" width="17.42578125" bestFit="1" customWidth="1"/>
    <col min="60" max="60" width="25.7109375" bestFit="1" customWidth="1"/>
    <col min="61" max="66" width="20.5703125" bestFit="1" customWidth="1"/>
    <col min="67" max="67" width="9.85546875" bestFit="1" customWidth="1"/>
    <col min="68" max="73" width="8.7109375" bestFit="1" customWidth="1"/>
    <col min="74" max="74" width="9.85546875" bestFit="1" customWidth="1"/>
    <col min="75" max="80" width="8.7109375" bestFit="1" customWidth="1"/>
    <col min="81" max="81" width="9.85546875" bestFit="1" customWidth="1"/>
    <col min="82" max="82" width="5.7109375" bestFit="1" customWidth="1"/>
    <col min="83" max="83" width="7.5703125" bestFit="1" customWidth="1"/>
    <col min="84" max="84" width="6.5703125" bestFit="1" customWidth="1"/>
    <col min="85" max="85" width="9.140625" bestFit="1" customWidth="1"/>
    <col min="86" max="90" width="6.5703125" bestFit="1" customWidth="1"/>
    <col min="91" max="91" width="17.42578125" bestFit="1" customWidth="1"/>
    <col min="92" max="92" width="4.28515625" bestFit="1" customWidth="1"/>
    <col min="93" max="93" width="4.5703125" bestFit="1" customWidth="1"/>
    <col min="94" max="94" width="4.140625" bestFit="1" customWidth="1"/>
    <col min="95" max="95" width="4.85546875" bestFit="1" customWidth="1"/>
    <col min="96" max="97" width="4" bestFit="1" customWidth="1"/>
    <col min="98" max="98" width="4.42578125" bestFit="1" customWidth="1"/>
    <col min="99" max="99" width="4.28515625" bestFit="1" customWidth="1"/>
    <col min="100" max="100" width="4" bestFit="1" customWidth="1"/>
    <col min="101" max="101" width="4.5703125" bestFit="1" customWidth="1"/>
    <col min="102" max="102" width="4.28515625" bestFit="1" customWidth="1"/>
    <col min="103" max="103" width="6.85546875" bestFit="1" customWidth="1"/>
    <col min="104" max="104" width="4.28515625" bestFit="1" customWidth="1"/>
    <col min="105" max="105" width="4.5703125" bestFit="1" customWidth="1"/>
    <col min="106" max="106" width="4.140625" bestFit="1" customWidth="1"/>
    <col min="107" max="107" width="4.85546875" bestFit="1" customWidth="1"/>
    <col min="108" max="108" width="6.85546875" bestFit="1" customWidth="1"/>
    <col min="109" max="109" width="4.42578125" bestFit="1" customWidth="1"/>
    <col min="110" max="110" width="4.28515625" bestFit="1" customWidth="1"/>
    <col min="111" max="111" width="4" bestFit="1" customWidth="1"/>
    <col min="112" max="112" width="4.5703125" bestFit="1" customWidth="1"/>
    <col min="113" max="113" width="4.28515625" bestFit="1" customWidth="1"/>
    <col min="114" max="114" width="22.140625" bestFit="1" customWidth="1"/>
    <col min="115" max="126" width="9" bestFit="1" customWidth="1"/>
    <col min="127" max="127" width="10" bestFit="1" customWidth="1"/>
    <col min="128" max="128" width="9" bestFit="1" customWidth="1"/>
    <col min="129" max="129" width="10" bestFit="1" customWidth="1"/>
    <col min="130" max="130" width="8" bestFit="1" customWidth="1"/>
    <col min="131" max="134" width="9" bestFit="1" customWidth="1"/>
    <col min="135" max="135" width="8" bestFit="1" customWidth="1"/>
    <col min="136" max="136" width="9" bestFit="1" customWidth="1"/>
    <col min="137" max="137" width="21.7109375" bestFit="1" customWidth="1"/>
    <col min="138" max="138" width="20.42578125" bestFit="1" customWidth="1"/>
    <col min="139" max="139" width="25.140625" bestFit="1" customWidth="1"/>
    <col min="140" max="140" width="26.42578125" bestFit="1" customWidth="1"/>
    <col min="141" max="141" width="22.42578125" bestFit="1" customWidth="1"/>
    <col min="142" max="142" width="27.140625" bestFit="1" customWidth="1"/>
    <col min="143" max="143" width="7.28515625" customWidth="1"/>
    <col min="144" max="144" width="9.42578125" bestFit="1" customWidth="1"/>
    <col min="145" max="145" width="6" customWidth="1"/>
    <col min="146" max="153" width="3" customWidth="1"/>
    <col min="154" max="154" width="7.28515625" customWidth="1"/>
    <col min="155" max="155" width="9" customWidth="1"/>
    <col min="156" max="156" width="6.7109375" customWidth="1"/>
    <col min="157" max="157" width="7.28515625" customWidth="1"/>
    <col min="158" max="158" width="9.7109375" bestFit="1" customWidth="1"/>
    <col min="159" max="159" width="6.85546875" customWidth="1"/>
    <col min="160" max="161" width="3" customWidth="1"/>
    <col min="162" max="162" width="7.28515625" customWidth="1"/>
    <col min="163" max="163" width="8.28515625" customWidth="1"/>
    <col min="164" max="164" width="6.28515625" customWidth="1"/>
    <col min="165" max="168" width="3" customWidth="1"/>
    <col min="169" max="169" width="7.28515625" customWidth="1"/>
    <col min="170" max="170" width="9.28515625" bestFit="1" customWidth="1"/>
    <col min="171" max="171" width="6.140625" customWidth="1"/>
    <col min="172" max="174" width="3" customWidth="1"/>
    <col min="175" max="175" width="7.28515625" customWidth="1"/>
    <col min="177" max="177" width="5.85546875" customWidth="1"/>
    <col min="178" max="181" width="3" customWidth="1"/>
    <col min="182" max="182" width="7.28515625" customWidth="1"/>
    <col min="183" max="183" width="8.85546875" customWidth="1"/>
    <col min="184" max="184" width="6.42578125" customWidth="1"/>
    <col min="185" max="189" width="3" customWidth="1"/>
    <col min="190" max="190" width="7.28515625" customWidth="1"/>
    <col min="191" max="191" width="9.42578125" bestFit="1" customWidth="1"/>
    <col min="192" max="192" width="6.140625" customWidth="1"/>
    <col min="193" max="194" width="2" customWidth="1"/>
    <col min="195" max="198" width="3" customWidth="1"/>
    <col min="199" max="199" width="7.28515625" customWidth="1"/>
    <col min="201" max="201" width="11.28515625" bestFit="1" customWidth="1"/>
  </cols>
  <sheetData>
    <row r="2" spans="2:58" x14ac:dyDescent="0.25">
      <c r="B2" s="55" t="s">
        <v>115</v>
      </c>
      <c r="G2" s="55" t="s">
        <v>116</v>
      </c>
      <c r="J2" s="55" t="s">
        <v>116</v>
      </c>
    </row>
    <row r="4" spans="2:58" x14ac:dyDescent="0.25">
      <c r="B4" s="3" t="s">
        <v>2</v>
      </c>
      <c r="C4" s="3" t="s">
        <v>0</v>
      </c>
      <c r="D4" t="s">
        <v>19</v>
      </c>
      <c r="E4" t="s">
        <v>20</v>
      </c>
      <c r="G4" s="3" t="s">
        <v>18</v>
      </c>
      <c r="J4" s="3" t="s">
        <v>18</v>
      </c>
      <c r="K4" t="s">
        <v>36</v>
      </c>
      <c r="L4" t="s">
        <v>110</v>
      </c>
      <c r="M4" t="s">
        <v>26</v>
      </c>
      <c r="N4" t="s">
        <v>112</v>
      </c>
      <c r="O4" t="s">
        <v>28</v>
      </c>
      <c r="P4" t="s">
        <v>114</v>
      </c>
    </row>
    <row r="5" spans="2:58" s="12" customFormat="1" x14ac:dyDescent="0.25">
      <c r="B5" s="1" t="s">
        <v>106</v>
      </c>
      <c r="C5" t="s">
        <v>8</v>
      </c>
      <c r="D5" s="13">
        <v>1511</v>
      </c>
      <c r="E5" s="13">
        <v>174928.73</v>
      </c>
      <c r="F5"/>
      <c r="G5" s="4" t="s">
        <v>106</v>
      </c>
      <c r="H5"/>
      <c r="I5"/>
      <c r="J5" s="4" t="s">
        <v>106</v>
      </c>
      <c r="K5">
        <v>1511</v>
      </c>
      <c r="L5" s="13">
        <v>174928.73</v>
      </c>
      <c r="M5">
        <v>3503</v>
      </c>
      <c r="N5" s="13">
        <v>434262.02999999985</v>
      </c>
      <c r="O5">
        <v>5014</v>
      </c>
      <c r="P5" s="13">
        <v>609190.75999999989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2:58" x14ac:dyDescent="0.25">
      <c r="B6" s="1" t="s">
        <v>106</v>
      </c>
      <c r="C6" t="s">
        <v>6</v>
      </c>
      <c r="D6" s="13">
        <v>3503</v>
      </c>
      <c r="E6" s="13">
        <v>434262.02999999985</v>
      </c>
      <c r="G6" s="5" t="s">
        <v>36</v>
      </c>
      <c r="H6">
        <v>1511</v>
      </c>
      <c r="J6" s="4" t="s">
        <v>107</v>
      </c>
      <c r="K6">
        <v>998</v>
      </c>
      <c r="L6" s="13">
        <v>129723.51000000002</v>
      </c>
      <c r="M6">
        <v>2350</v>
      </c>
      <c r="N6" s="13">
        <v>296096.58999999997</v>
      </c>
      <c r="O6">
        <v>3348</v>
      </c>
      <c r="P6" s="13">
        <v>425820.09999999986</v>
      </c>
    </row>
    <row r="7" spans="2:58" x14ac:dyDescent="0.25">
      <c r="B7" s="1" t="s">
        <v>117</v>
      </c>
      <c r="D7" s="13">
        <v>5014</v>
      </c>
      <c r="E7" s="13">
        <v>609190.75999999989</v>
      </c>
      <c r="G7" s="5" t="s">
        <v>110</v>
      </c>
      <c r="H7" s="13">
        <v>174928.73</v>
      </c>
      <c r="J7" s="4" t="s">
        <v>108</v>
      </c>
      <c r="K7">
        <v>558</v>
      </c>
      <c r="L7" s="13">
        <v>59873.94999999999</v>
      </c>
      <c r="M7">
        <v>1301</v>
      </c>
      <c r="N7" s="13">
        <v>133442.58999999997</v>
      </c>
      <c r="O7">
        <v>1859</v>
      </c>
      <c r="P7" s="13">
        <v>193316.54</v>
      </c>
    </row>
    <row r="8" spans="2:58" x14ac:dyDescent="0.25">
      <c r="B8" s="1" t="s">
        <v>107</v>
      </c>
      <c r="C8" t="s">
        <v>8</v>
      </c>
      <c r="D8" s="13">
        <v>998</v>
      </c>
      <c r="E8" s="13">
        <v>129723.51000000002</v>
      </c>
      <c r="G8" s="5" t="s">
        <v>26</v>
      </c>
      <c r="H8">
        <v>3503</v>
      </c>
      <c r="J8" s="4" t="s">
        <v>17</v>
      </c>
      <c r="K8">
        <v>3067</v>
      </c>
      <c r="L8" s="13">
        <v>364526.19000000006</v>
      </c>
      <c r="M8">
        <v>7154</v>
      </c>
      <c r="N8" s="13">
        <v>863801.20999999985</v>
      </c>
      <c r="O8">
        <v>10221</v>
      </c>
      <c r="P8" s="13">
        <v>1228327.3999999997</v>
      </c>
    </row>
    <row r="9" spans="2:58" x14ac:dyDescent="0.25">
      <c r="B9" s="1" t="s">
        <v>107</v>
      </c>
      <c r="C9" t="s">
        <v>6</v>
      </c>
      <c r="D9" s="13">
        <v>2350</v>
      </c>
      <c r="E9" s="13">
        <v>296096.58999999997</v>
      </c>
      <c r="G9" s="5" t="s">
        <v>112</v>
      </c>
      <c r="H9" s="13">
        <v>434262.02999999985</v>
      </c>
    </row>
    <row r="10" spans="2:58" x14ac:dyDescent="0.25">
      <c r="B10" s="1" t="s">
        <v>118</v>
      </c>
      <c r="D10" s="13">
        <v>3348</v>
      </c>
      <c r="E10" s="13">
        <v>425820.1</v>
      </c>
      <c r="G10" s="5" t="s">
        <v>28</v>
      </c>
      <c r="H10">
        <v>5014</v>
      </c>
    </row>
    <row r="11" spans="2:58" x14ac:dyDescent="0.25">
      <c r="B11" s="1" t="s">
        <v>108</v>
      </c>
      <c r="C11" t="s">
        <v>8</v>
      </c>
      <c r="D11" s="13">
        <v>558</v>
      </c>
      <c r="E11" s="13">
        <v>59873.94999999999</v>
      </c>
      <c r="G11" s="5" t="s">
        <v>114</v>
      </c>
      <c r="H11" s="13">
        <v>609190.75999999989</v>
      </c>
    </row>
    <row r="12" spans="2:58" x14ac:dyDescent="0.25">
      <c r="B12" s="1" t="s">
        <v>108</v>
      </c>
      <c r="C12" t="s">
        <v>6</v>
      </c>
      <c r="D12" s="13">
        <v>1301</v>
      </c>
      <c r="E12" s="13">
        <v>133442.58999999997</v>
      </c>
      <c r="G12" s="4" t="s">
        <v>107</v>
      </c>
    </row>
    <row r="13" spans="2:58" x14ac:dyDescent="0.25">
      <c r="B13" s="1" t="s">
        <v>119</v>
      </c>
      <c r="D13" s="13">
        <v>1859</v>
      </c>
      <c r="E13" s="13">
        <v>193316.53999999995</v>
      </c>
      <c r="G13" s="5" t="s">
        <v>36</v>
      </c>
      <c r="H13">
        <v>998</v>
      </c>
    </row>
    <row r="14" spans="2:58" x14ac:dyDescent="0.25">
      <c r="B14" s="40" t="s">
        <v>17</v>
      </c>
      <c r="C14" s="12"/>
      <c r="D14" s="13">
        <v>10221</v>
      </c>
      <c r="E14" s="13">
        <v>1228327.3999999999</v>
      </c>
      <c r="G14" s="5" t="s">
        <v>110</v>
      </c>
      <c r="H14" s="13">
        <v>129723.51000000002</v>
      </c>
    </row>
    <row r="15" spans="2:58" x14ac:dyDescent="0.25">
      <c r="G15" s="5" t="s">
        <v>26</v>
      </c>
      <c r="H15">
        <v>2350</v>
      </c>
    </row>
    <row r="16" spans="2:58" x14ac:dyDescent="0.25">
      <c r="G16" s="5" t="s">
        <v>112</v>
      </c>
      <c r="H16" s="13">
        <v>296096.58999999997</v>
      </c>
    </row>
    <row r="17" spans="2:8" x14ac:dyDescent="0.25">
      <c r="B17" s="6" t="s">
        <v>120</v>
      </c>
      <c r="G17" s="5" t="s">
        <v>28</v>
      </c>
      <c r="H17">
        <v>3348</v>
      </c>
    </row>
    <row r="18" spans="2:8" x14ac:dyDescent="0.25">
      <c r="G18" s="5" t="s">
        <v>114</v>
      </c>
      <c r="H18" s="13">
        <v>425820.09999999986</v>
      </c>
    </row>
    <row r="19" spans="2:8" x14ac:dyDescent="0.25">
      <c r="B19" s="56" t="s">
        <v>2</v>
      </c>
      <c r="C19" s="56" t="s">
        <v>0</v>
      </c>
      <c r="D19" s="56" t="s">
        <v>19</v>
      </c>
      <c r="E19" s="56" t="s">
        <v>20</v>
      </c>
      <c r="G19" s="4" t="s">
        <v>108</v>
      </c>
    </row>
    <row r="20" spans="2:8" x14ac:dyDescent="0.25">
      <c r="B20" s="4">
        <v>2021</v>
      </c>
      <c r="C20" t="s">
        <v>8</v>
      </c>
      <c r="D20" s="13">
        <f>SUMIFS('Flat Data Table'!D$2:D$800,'Flat Data Table'!A$2:A$800,"&gt;="&amp;DATE('Flat Data Table Pivot'!$B20,1,1),'Flat Data Table'!A$2:A$800,"&lt;="&amp;EOMONTH(DATE('Flat Data Table Pivot'!$B20,1,1),11))</f>
        <v>1511</v>
      </c>
      <c r="E20" s="13">
        <f>SUMIFS('Flat Data Table'!E$2:E$800,'Flat Data Table'!A$2:A$800,"&gt;="&amp;DATE('Flat Data Table Pivot'!$B20,1,1),'Flat Data Table'!A$2:A$800,"&lt;="&amp;EOMONTH(DATE('Flat Data Table Pivot'!$B20,1,1),11))</f>
        <v>174928.73</v>
      </c>
      <c r="G20" s="5" t="s">
        <v>36</v>
      </c>
      <c r="H20">
        <v>558</v>
      </c>
    </row>
    <row r="21" spans="2:8" x14ac:dyDescent="0.25">
      <c r="B21" s="57">
        <v>2021</v>
      </c>
      <c r="C21" s="7" t="s">
        <v>6</v>
      </c>
      <c r="D21" s="58">
        <f>SUMIFS('Flat Data Table'!F$2:F$800,'Flat Data Table'!A$2:A$800,"&gt;="&amp;DATE('Flat Data Table Pivot'!$B21,1,1),'Flat Data Table'!A$2:A$800,"&lt;="&amp;EOMONTH(DATE('Flat Data Table Pivot'!$B21,1,1),11))</f>
        <v>3503</v>
      </c>
      <c r="E21" s="58">
        <f>SUMIFS('Flat Data Table'!G$2:G$800,'Flat Data Table'!A$2:A$800,"&gt;="&amp;DATE('Flat Data Table Pivot'!$B21,1,1),'Flat Data Table'!A$2:A$800,"&lt;="&amp;EOMONTH(DATE('Flat Data Table Pivot'!$B21,1,1),11))</f>
        <v>434262.02999999985</v>
      </c>
      <c r="G21" s="5" t="s">
        <v>110</v>
      </c>
      <c r="H21" s="13">
        <v>59873.94999999999</v>
      </c>
    </row>
    <row r="22" spans="2:8" x14ac:dyDescent="0.25">
      <c r="B22" s="4" t="s">
        <v>117</v>
      </c>
      <c r="D22" s="13">
        <f>SUM(D20:D21)</f>
        <v>5014</v>
      </c>
      <c r="E22" s="13">
        <f>SUM(E20:E21)</f>
        <v>609190.75999999989</v>
      </c>
      <c r="G22" s="5" t="s">
        <v>26</v>
      </c>
      <c r="H22">
        <v>1301</v>
      </c>
    </row>
    <row r="23" spans="2:8" x14ac:dyDescent="0.25">
      <c r="B23" s="4">
        <v>2022</v>
      </c>
      <c r="C23" t="s">
        <v>8</v>
      </c>
      <c r="D23" s="13">
        <f>SUMIFS('Flat Data Table'!D$2:D$800,'Flat Data Table'!A$2:A$800,"&gt;="&amp;DATE('Flat Data Table Pivot'!$B23,1,1),'Flat Data Table'!A$2:A$800,"&lt;="&amp;EOMONTH(DATE('Flat Data Table Pivot'!$B23,1,1),11))</f>
        <v>998</v>
      </c>
      <c r="E23" s="13">
        <f>SUMIFS('Flat Data Table'!E$2:E$800,'Flat Data Table'!A$2:A$800,"&gt;="&amp;DATE('Flat Data Table Pivot'!$B23,1,1),'Flat Data Table'!A$2:A$800,"&lt;="&amp;EOMONTH(DATE('Flat Data Table Pivot'!$B23,1,1),11))</f>
        <v>129723.51000000002</v>
      </c>
      <c r="G23" s="5" t="s">
        <v>112</v>
      </c>
      <c r="H23" s="13">
        <v>133442.58999999997</v>
      </c>
    </row>
    <row r="24" spans="2:8" x14ac:dyDescent="0.25">
      <c r="B24" s="57">
        <v>2022</v>
      </c>
      <c r="C24" s="7" t="s">
        <v>6</v>
      </c>
      <c r="D24" s="58">
        <f>SUMIFS('Flat Data Table'!F$2:F$800,'Flat Data Table'!A$2:A$800,"&gt;="&amp;DATE('Flat Data Table Pivot'!$B24,1,1),'Flat Data Table'!A$2:A$800,"&lt;="&amp;EOMONTH(DATE('Flat Data Table Pivot'!$B24,1,1),11))</f>
        <v>2350</v>
      </c>
      <c r="E24" s="58">
        <f>SUMIFS('Flat Data Table'!G$2:G$800,'Flat Data Table'!A$2:A$800,"&gt;="&amp;DATE('Flat Data Table Pivot'!$B24,1,1),'Flat Data Table'!A$2:A$800,"&lt;="&amp;EOMONTH(DATE('Flat Data Table Pivot'!$B24,1,1),11))</f>
        <v>296096.58999999997</v>
      </c>
      <c r="G24" s="5" t="s">
        <v>28</v>
      </c>
      <c r="H24">
        <v>1859</v>
      </c>
    </row>
    <row r="25" spans="2:8" x14ac:dyDescent="0.25">
      <c r="B25" s="4" t="s">
        <v>118</v>
      </c>
      <c r="D25" s="13">
        <f>SUM(D23:D24)</f>
        <v>3348</v>
      </c>
      <c r="E25" s="13">
        <f>SUM(E23:E24)</f>
        <v>425820.1</v>
      </c>
      <c r="G25" s="5" t="s">
        <v>114</v>
      </c>
      <c r="H25" s="13">
        <v>193316.54</v>
      </c>
    </row>
    <row r="26" spans="2:8" x14ac:dyDescent="0.25">
      <c r="B26" s="4">
        <v>2023</v>
      </c>
      <c r="C26" t="s">
        <v>8</v>
      </c>
      <c r="D26" s="13">
        <f>SUMIFS('Flat Data Table'!D$2:D$800,'Flat Data Table'!A$2:A$800,"&gt;="&amp;DATE('Flat Data Table Pivot'!$B26,1,1),'Flat Data Table'!A$2:A$800,"&lt;="&amp;EOMONTH(DATE('Flat Data Table Pivot'!$B26,1,1),11))</f>
        <v>558</v>
      </c>
      <c r="E26" s="13">
        <f>SUMIFS('Flat Data Table'!E$2:E$800,'Flat Data Table'!A$2:A$800,"&gt;="&amp;DATE('Flat Data Table Pivot'!$B26,1,1),'Flat Data Table'!A$2:A$800,"&lt;="&amp;EOMONTH(DATE('Flat Data Table Pivot'!$B26,1,1),11))</f>
        <v>59873.94999999999</v>
      </c>
      <c r="G26" s="4" t="s">
        <v>35</v>
      </c>
      <c r="H26">
        <v>3067</v>
      </c>
    </row>
    <row r="27" spans="2:8" x14ac:dyDescent="0.25">
      <c r="B27" s="57">
        <v>2023</v>
      </c>
      <c r="C27" s="7" t="s">
        <v>6</v>
      </c>
      <c r="D27" s="58">
        <f>SUMIFS('Flat Data Table'!F$2:F$800,'Flat Data Table'!A$2:A$800,"&gt;="&amp;DATE('Flat Data Table Pivot'!$B27,1,1),'Flat Data Table'!A$2:A$800,"&lt;="&amp;EOMONTH(DATE('Flat Data Table Pivot'!$B27,1,1),11))</f>
        <v>1301</v>
      </c>
      <c r="E27" s="58">
        <f>SUMIFS('Flat Data Table'!G$2:G$800,'Flat Data Table'!A$2:A$800,"&gt;="&amp;DATE('Flat Data Table Pivot'!$B27,1,1),'Flat Data Table'!A$2:A$800,"&lt;="&amp;EOMONTH(DATE('Flat Data Table Pivot'!$B27,1,1),11))</f>
        <v>133442.58999999997</v>
      </c>
      <c r="G27" s="4" t="s">
        <v>109</v>
      </c>
      <c r="H27" s="13">
        <v>364526.19000000006</v>
      </c>
    </row>
    <row r="28" spans="2:8" x14ac:dyDescent="0.25">
      <c r="B28" s="57" t="s">
        <v>119</v>
      </c>
      <c r="C28" s="7"/>
      <c r="D28" s="58">
        <f>SUM(D26:D27)</f>
        <v>1859</v>
      </c>
      <c r="E28" s="58">
        <f>SUM(E26:E27)</f>
        <v>193316.53999999995</v>
      </c>
      <c r="G28" s="4" t="s">
        <v>27</v>
      </c>
      <c r="H28">
        <v>7154</v>
      </c>
    </row>
    <row r="29" spans="2:8" ht="15.75" thickBot="1" x14ac:dyDescent="0.3">
      <c r="B29" s="59" t="s">
        <v>17</v>
      </c>
      <c r="C29" s="59"/>
      <c r="D29" s="60">
        <f>D22+D25+D28</f>
        <v>10221</v>
      </c>
      <c r="E29" s="60">
        <f>E22+E25+E28</f>
        <v>1228327.3999999999</v>
      </c>
      <c r="G29" s="4" t="s">
        <v>111</v>
      </c>
      <c r="H29" s="13">
        <v>863801.20999999985</v>
      </c>
    </row>
    <row r="30" spans="2:8" x14ac:dyDescent="0.25">
      <c r="G30" s="4" t="s">
        <v>29</v>
      </c>
      <c r="H30">
        <v>10221</v>
      </c>
    </row>
    <row r="31" spans="2:8" x14ac:dyDescent="0.25">
      <c r="G31" s="4" t="s">
        <v>113</v>
      </c>
      <c r="H31" s="13">
        <v>1228327.3999999997</v>
      </c>
    </row>
  </sheetData>
  <pageMargins left="0.7" right="0.7" top="0.75" bottom="0.75" header="0.3" footer="0.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L48"/>
  <sheetViews>
    <sheetView showGridLines="0" zoomScale="115" zoomScaleNormal="115" workbookViewId="0"/>
  </sheetViews>
  <sheetFormatPr defaultRowHeight="15" x14ac:dyDescent="0.25"/>
  <cols>
    <col min="1" max="1" width="4.85546875" customWidth="1"/>
    <col min="2" max="2" width="17.140625" customWidth="1"/>
    <col min="3" max="3" width="7.140625" style="15" bestFit="1" customWidth="1"/>
    <col min="4" max="4" width="15.28515625" style="14" bestFit="1" customWidth="1"/>
    <col min="5" max="5" width="2" customWidth="1"/>
    <col min="6" max="6" width="17.42578125" bestFit="1" customWidth="1"/>
    <col min="7" max="7" width="7.140625" bestFit="1" customWidth="1"/>
    <col min="8" max="8" width="15.28515625" bestFit="1" customWidth="1"/>
    <col min="9" max="9" width="2.42578125" customWidth="1"/>
    <col min="10" max="10" width="17.42578125" bestFit="1" customWidth="1"/>
    <col min="11" max="11" width="7.140625" bestFit="1" customWidth="1"/>
    <col min="12" max="12" width="15.28515625" bestFit="1" customWidth="1"/>
  </cols>
  <sheetData>
    <row r="2" spans="2:12" ht="18.75" x14ac:dyDescent="0.3">
      <c r="B2" s="16" t="s">
        <v>38</v>
      </c>
      <c r="C2" s="17"/>
      <c r="D2" s="18"/>
      <c r="E2" s="19"/>
      <c r="F2" s="19"/>
      <c r="G2" s="19"/>
      <c r="H2" s="19"/>
      <c r="I2" s="19"/>
      <c r="J2" s="19"/>
      <c r="K2" s="19"/>
      <c r="L2" s="19"/>
    </row>
    <row r="3" spans="2:12" ht="4.5" customHeight="1" x14ac:dyDescent="0.25"/>
    <row r="4" spans="2:12" x14ac:dyDescent="0.25">
      <c r="B4" t="s">
        <v>45</v>
      </c>
    </row>
    <row r="5" spans="2:12" x14ac:dyDescent="0.25">
      <c r="B5" t="s">
        <v>37</v>
      </c>
    </row>
    <row r="7" spans="2:12" x14ac:dyDescent="0.25">
      <c r="B7" s="20" t="s">
        <v>48</v>
      </c>
      <c r="C7" s="21" t="s">
        <v>4</v>
      </c>
      <c r="D7" s="22" t="s">
        <v>5</v>
      </c>
      <c r="E7" s="6"/>
      <c r="F7" s="20" t="s">
        <v>50</v>
      </c>
      <c r="G7" s="21" t="s">
        <v>4</v>
      </c>
      <c r="H7" s="22" t="s">
        <v>5</v>
      </c>
      <c r="I7" s="6"/>
      <c r="J7" s="20" t="s">
        <v>46</v>
      </c>
      <c r="K7" s="21" t="s">
        <v>4</v>
      </c>
      <c r="L7" s="22" t="s">
        <v>5</v>
      </c>
    </row>
    <row r="8" spans="2:12" x14ac:dyDescent="0.25">
      <c r="B8" t="s">
        <v>10</v>
      </c>
      <c r="C8" s="15">
        <v>232</v>
      </c>
      <c r="D8" s="14">
        <v>24756.89</v>
      </c>
      <c r="F8" t="s">
        <v>10</v>
      </c>
      <c r="G8" s="15">
        <v>228</v>
      </c>
      <c r="H8" s="14">
        <v>40396.639999999999</v>
      </c>
      <c r="J8" t="s">
        <v>10</v>
      </c>
      <c r="K8" s="11">
        <v>73</v>
      </c>
      <c r="L8" s="2">
        <v>9894.51</v>
      </c>
    </row>
    <row r="9" spans="2:12" x14ac:dyDescent="0.25">
      <c r="B9" t="s">
        <v>14</v>
      </c>
      <c r="C9" s="15">
        <v>81</v>
      </c>
      <c r="D9" s="14">
        <v>4029.25</v>
      </c>
      <c r="F9" t="s">
        <v>14</v>
      </c>
      <c r="G9" s="15">
        <v>39</v>
      </c>
      <c r="H9" s="14">
        <v>4657.1099999999997</v>
      </c>
      <c r="J9" t="s">
        <v>14</v>
      </c>
      <c r="K9" s="11"/>
      <c r="L9" s="2"/>
    </row>
    <row r="10" spans="2:12" x14ac:dyDescent="0.25">
      <c r="B10" t="s">
        <v>16</v>
      </c>
      <c r="C10" s="15">
        <v>170</v>
      </c>
      <c r="D10" s="14">
        <v>14055.87</v>
      </c>
      <c r="F10" t="s">
        <v>16</v>
      </c>
      <c r="G10" s="15">
        <v>44</v>
      </c>
      <c r="H10" s="14">
        <v>5892.65</v>
      </c>
      <c r="J10" t="s">
        <v>16</v>
      </c>
      <c r="K10" s="11">
        <v>17</v>
      </c>
      <c r="L10" s="2">
        <v>2560.4</v>
      </c>
    </row>
    <row r="11" spans="2:12" x14ac:dyDescent="0.25">
      <c r="B11" t="s">
        <v>12</v>
      </c>
      <c r="C11" s="15">
        <v>397</v>
      </c>
      <c r="D11" s="14">
        <v>40826.370000000003</v>
      </c>
      <c r="F11" t="s">
        <v>12</v>
      </c>
      <c r="G11" s="15">
        <v>276</v>
      </c>
      <c r="H11" s="14">
        <v>17181.580000000002</v>
      </c>
      <c r="J11" t="s">
        <v>12</v>
      </c>
      <c r="K11" s="11">
        <v>202</v>
      </c>
      <c r="L11" s="2">
        <v>14519.679999999998</v>
      </c>
    </row>
    <row r="12" spans="2:12" x14ac:dyDescent="0.25">
      <c r="B12" t="s">
        <v>9</v>
      </c>
      <c r="C12" s="15">
        <v>209</v>
      </c>
      <c r="D12" s="14">
        <v>31433.16</v>
      </c>
      <c r="F12" t="s">
        <v>9</v>
      </c>
      <c r="G12" s="15">
        <v>143</v>
      </c>
      <c r="H12" s="14">
        <v>19691.89</v>
      </c>
      <c r="J12" t="s">
        <v>9</v>
      </c>
      <c r="K12" s="11">
        <v>135</v>
      </c>
      <c r="L12" s="2">
        <v>17667.2</v>
      </c>
    </row>
    <row r="13" spans="2:12" x14ac:dyDescent="0.25">
      <c r="B13" t="s">
        <v>15</v>
      </c>
      <c r="C13" s="15">
        <v>422</v>
      </c>
      <c r="D13" s="14">
        <v>59827.19</v>
      </c>
      <c r="F13" t="s">
        <v>15</v>
      </c>
      <c r="G13" s="15">
        <v>268</v>
      </c>
      <c r="H13" s="14">
        <v>41903.64</v>
      </c>
      <c r="J13" t="s">
        <v>15</v>
      </c>
      <c r="K13" s="11">
        <v>131</v>
      </c>
      <c r="L13" s="2">
        <v>15232.160000000002</v>
      </c>
    </row>
    <row r="14" spans="2:12" x14ac:dyDescent="0.25">
      <c r="B14" s="23" t="s">
        <v>33</v>
      </c>
      <c r="C14" s="24">
        <v>1511</v>
      </c>
      <c r="D14" s="25">
        <v>174928.73</v>
      </c>
      <c r="E14" s="26"/>
      <c r="F14" s="23" t="s">
        <v>33</v>
      </c>
      <c r="G14" s="24">
        <v>998</v>
      </c>
      <c r="H14" s="25">
        <v>129723.51000000001</v>
      </c>
      <c r="I14" s="26"/>
      <c r="J14" s="23" t="s">
        <v>33</v>
      </c>
      <c r="K14" s="27">
        <v>558</v>
      </c>
      <c r="L14" s="28">
        <v>59873.95</v>
      </c>
    </row>
    <row r="15" spans="2:12" x14ac:dyDescent="0.25">
      <c r="G15" s="15"/>
      <c r="H15" s="14"/>
      <c r="K15" s="11"/>
      <c r="L15" s="2"/>
    </row>
    <row r="16" spans="2:12" x14ac:dyDescent="0.25">
      <c r="B16" s="20" t="s">
        <v>49</v>
      </c>
      <c r="C16" s="21" t="s">
        <v>4</v>
      </c>
      <c r="D16" s="22" t="s">
        <v>5</v>
      </c>
      <c r="E16" s="6"/>
      <c r="F16" s="20" t="s">
        <v>51</v>
      </c>
      <c r="G16" s="21" t="s">
        <v>4</v>
      </c>
      <c r="H16" s="22" t="s">
        <v>5</v>
      </c>
      <c r="I16" s="6"/>
      <c r="J16" s="20" t="s">
        <v>47</v>
      </c>
      <c r="K16" s="21" t="s">
        <v>4</v>
      </c>
      <c r="L16" s="22" t="s">
        <v>5</v>
      </c>
    </row>
    <row r="17" spans="2:12" x14ac:dyDescent="0.25">
      <c r="B17" t="s">
        <v>10</v>
      </c>
      <c r="C17" s="15">
        <v>58</v>
      </c>
      <c r="D17" s="14">
        <v>7553.95</v>
      </c>
      <c r="F17" t="s">
        <v>10</v>
      </c>
      <c r="G17" s="15">
        <v>27</v>
      </c>
      <c r="H17" s="14">
        <v>3654</v>
      </c>
      <c r="J17" t="s">
        <v>10</v>
      </c>
      <c r="K17" s="11">
        <v>7</v>
      </c>
      <c r="L17" s="2">
        <v>1101.2</v>
      </c>
    </row>
    <row r="18" spans="2:12" x14ac:dyDescent="0.25">
      <c r="B18" t="s">
        <v>13</v>
      </c>
      <c r="C18" s="15">
        <v>623</v>
      </c>
      <c r="D18" s="14">
        <v>49400.070000000007</v>
      </c>
      <c r="F18" t="s">
        <v>13</v>
      </c>
      <c r="G18" s="15">
        <v>337</v>
      </c>
      <c r="H18" s="14">
        <v>43263.950000000004</v>
      </c>
      <c r="J18" t="s">
        <v>13</v>
      </c>
      <c r="K18" s="11">
        <v>200</v>
      </c>
      <c r="L18" s="2">
        <v>18059.5</v>
      </c>
    </row>
    <row r="19" spans="2:12" x14ac:dyDescent="0.25">
      <c r="B19" t="s">
        <v>14</v>
      </c>
      <c r="C19" s="15">
        <v>885</v>
      </c>
      <c r="D19" s="14">
        <v>120626.31000000004</v>
      </c>
      <c r="F19" t="s">
        <v>14</v>
      </c>
      <c r="G19" s="15">
        <v>520</v>
      </c>
      <c r="H19" s="14">
        <v>46505.899999999994</v>
      </c>
      <c r="J19" t="s">
        <v>14</v>
      </c>
      <c r="K19" s="11">
        <v>405</v>
      </c>
      <c r="L19" s="2">
        <v>49945.11</v>
      </c>
    </row>
    <row r="20" spans="2:12" x14ac:dyDescent="0.25">
      <c r="B20" t="s">
        <v>16</v>
      </c>
      <c r="C20" s="15">
        <v>699</v>
      </c>
      <c r="D20" s="14">
        <v>89663.200000000012</v>
      </c>
      <c r="F20" t="s">
        <v>16</v>
      </c>
      <c r="G20" s="15">
        <v>506</v>
      </c>
      <c r="H20" s="14">
        <v>73360.590000000011</v>
      </c>
      <c r="J20" t="s">
        <v>16</v>
      </c>
      <c r="K20" s="11">
        <v>217</v>
      </c>
      <c r="L20" s="2">
        <v>15663.560000000001</v>
      </c>
    </row>
    <row r="21" spans="2:12" x14ac:dyDescent="0.25">
      <c r="B21" t="s">
        <v>11</v>
      </c>
      <c r="C21" s="15">
        <v>699</v>
      </c>
      <c r="D21" s="14">
        <v>95850.359999999986</v>
      </c>
      <c r="F21" t="s">
        <v>11</v>
      </c>
      <c r="G21" s="15">
        <v>487</v>
      </c>
      <c r="H21" s="14">
        <v>55787.970000000008</v>
      </c>
      <c r="J21" t="s">
        <v>11</v>
      </c>
      <c r="K21" s="11">
        <v>302</v>
      </c>
      <c r="L21" s="2">
        <v>30861.760000000002</v>
      </c>
    </row>
    <row r="22" spans="2:12" x14ac:dyDescent="0.25">
      <c r="B22" t="s">
        <v>7</v>
      </c>
      <c r="C22" s="15">
        <v>539</v>
      </c>
      <c r="D22" s="14">
        <v>71168.14</v>
      </c>
      <c r="F22" t="s">
        <v>7</v>
      </c>
      <c r="G22" s="15">
        <v>473</v>
      </c>
      <c r="H22" s="14">
        <v>73524.179999999993</v>
      </c>
      <c r="J22" t="s">
        <v>7</v>
      </c>
      <c r="K22" s="11">
        <v>170</v>
      </c>
      <c r="L22" s="2">
        <v>17811.46</v>
      </c>
    </row>
    <row r="23" spans="2:12" x14ac:dyDescent="0.25">
      <c r="B23" s="23" t="s">
        <v>34</v>
      </c>
      <c r="C23" s="24">
        <v>3503</v>
      </c>
      <c r="D23" s="25">
        <v>434262.03</v>
      </c>
      <c r="E23" s="26"/>
      <c r="F23" s="23" t="s">
        <v>34</v>
      </c>
      <c r="G23" s="24">
        <v>2350</v>
      </c>
      <c r="H23" s="25">
        <v>296096.58999999997</v>
      </c>
      <c r="I23" s="26"/>
      <c r="J23" s="23" t="s">
        <v>34</v>
      </c>
      <c r="K23" s="27">
        <v>1301</v>
      </c>
      <c r="L23" s="28">
        <v>133442.59</v>
      </c>
    </row>
    <row r="24" spans="2:12" x14ac:dyDescent="0.25">
      <c r="G24" s="15"/>
      <c r="H24" s="14"/>
      <c r="K24" s="11"/>
      <c r="L24" s="2"/>
    </row>
    <row r="25" spans="2:12" ht="15.75" thickBot="1" x14ac:dyDescent="0.3">
      <c r="B25" s="29" t="s">
        <v>17</v>
      </c>
      <c r="C25" s="30">
        <v>5014</v>
      </c>
      <c r="D25" s="31">
        <v>609190.76000000013</v>
      </c>
      <c r="F25" s="29" t="s">
        <v>17</v>
      </c>
      <c r="G25" s="30">
        <v>3348</v>
      </c>
      <c r="H25" s="31">
        <v>425820.10000000003</v>
      </c>
      <c r="J25" s="29" t="s">
        <v>17</v>
      </c>
      <c r="K25" s="30">
        <v>1859</v>
      </c>
      <c r="L25" s="31">
        <v>193316.54</v>
      </c>
    </row>
    <row r="26" spans="2:12" ht="15.75" thickTop="1" x14ac:dyDescent="0.25">
      <c r="K26" s="15"/>
      <c r="L26" s="14"/>
    </row>
    <row r="48" spans="3:4" x14ac:dyDescent="0.25">
      <c r="C48" s="11"/>
      <c r="D48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D6265-AEF4-4A38-9FF3-FA298518C45D}">
  <sheetPr>
    <tabColor theme="0"/>
    <pageSetUpPr fitToPage="1"/>
  </sheetPr>
  <dimension ref="B1:AZ29"/>
  <sheetViews>
    <sheetView showGridLines="0" zoomScaleNormal="100" workbookViewId="0">
      <selection activeCell="A4" sqref="A4"/>
    </sheetView>
  </sheetViews>
  <sheetFormatPr defaultRowHeight="20.25" customHeight="1" outlineLevelRow="1" x14ac:dyDescent="0.25"/>
  <cols>
    <col min="1" max="1" width="3" style="65" customWidth="1"/>
    <col min="2" max="2" width="20" style="65" customWidth="1"/>
    <col min="3" max="12" width="11.42578125" style="65" customWidth="1"/>
    <col min="13" max="18" width="15.5703125" style="65" customWidth="1"/>
    <col min="19" max="19" width="16.140625" style="65" customWidth="1"/>
    <col min="20" max="28" width="15.5703125" style="65" customWidth="1"/>
    <col min="29" max="29" width="16.140625" style="65" customWidth="1"/>
    <col min="30" max="38" width="15.5703125" style="65" customWidth="1"/>
    <col min="39" max="39" width="16.140625" style="65" customWidth="1"/>
    <col min="40" max="48" width="15.5703125" style="65" customWidth="1"/>
    <col min="49" max="49" width="16.140625" style="65" customWidth="1"/>
    <col min="50" max="52" width="15.5703125" style="65" customWidth="1"/>
    <col min="53" max="16384" width="9.140625" style="65"/>
  </cols>
  <sheetData>
    <row r="1" spans="2:52" ht="31.5" x14ac:dyDescent="0.4">
      <c r="B1" s="93" t="s">
        <v>196</v>
      </c>
      <c r="C1" s="66"/>
      <c r="D1" s="66"/>
      <c r="E1" s="66"/>
      <c r="F1" s="66"/>
      <c r="G1" s="66"/>
      <c r="H1" s="66"/>
      <c r="K1" s="67"/>
      <c r="M1" s="66"/>
      <c r="N1" s="66"/>
      <c r="O1" s="66"/>
      <c r="P1" s="66"/>
      <c r="Q1" s="66"/>
      <c r="R1" s="66"/>
      <c r="U1" s="67"/>
      <c r="W1" s="66"/>
      <c r="X1" s="66"/>
      <c r="Y1" s="66"/>
      <c r="Z1" s="66"/>
      <c r="AA1" s="66"/>
      <c r="AB1" s="66"/>
      <c r="AE1" s="67"/>
      <c r="AG1" s="66"/>
      <c r="AH1" s="66"/>
      <c r="AI1" s="66"/>
      <c r="AJ1" s="66"/>
      <c r="AK1" s="66"/>
      <c r="AL1" s="66"/>
      <c r="AO1" s="67"/>
      <c r="AQ1" s="66"/>
      <c r="AR1" s="66"/>
      <c r="AS1" s="66"/>
      <c r="AT1" s="66"/>
      <c r="AU1" s="66"/>
      <c r="AV1" s="66"/>
      <c r="AY1" s="67"/>
    </row>
    <row r="2" spans="2:52" ht="20.25" customHeight="1" x14ac:dyDescent="0.25">
      <c r="C2" s="66"/>
      <c r="D2" s="66"/>
      <c r="E2" s="66"/>
      <c r="F2" s="66"/>
      <c r="G2" s="66"/>
      <c r="H2" s="66"/>
      <c r="I2" s="68"/>
      <c r="J2" s="67"/>
      <c r="K2" s="69"/>
      <c r="M2" s="66"/>
      <c r="N2" s="66"/>
      <c r="O2" s="66"/>
      <c r="P2" s="66"/>
      <c r="Q2" s="66"/>
      <c r="R2" s="66"/>
      <c r="S2" s="68"/>
      <c r="T2" s="67"/>
      <c r="U2" s="69"/>
      <c r="W2" s="66"/>
      <c r="X2" s="66"/>
      <c r="Y2" s="66"/>
      <c r="Z2" s="66"/>
      <c r="AA2" s="66"/>
      <c r="AB2" s="66"/>
      <c r="AC2" s="68"/>
      <c r="AD2" s="67"/>
      <c r="AE2" s="69"/>
      <c r="AG2" s="66"/>
      <c r="AH2" s="66"/>
      <c r="AI2" s="66"/>
      <c r="AJ2" s="66"/>
      <c r="AK2" s="66"/>
      <c r="AL2" s="66"/>
      <c r="AM2" s="68"/>
      <c r="AN2" s="67"/>
      <c r="AO2" s="69"/>
      <c r="AQ2" s="66"/>
      <c r="AR2" s="66"/>
      <c r="AS2" s="66"/>
      <c r="AT2" s="66"/>
      <c r="AU2" s="66"/>
      <c r="AV2" s="66"/>
      <c r="AW2" s="68"/>
      <c r="AX2" s="67"/>
      <c r="AY2" s="69"/>
    </row>
    <row r="3" spans="2:52" ht="20.25" customHeight="1" x14ac:dyDescent="0.25">
      <c r="B3" s="66" t="s">
        <v>127</v>
      </c>
      <c r="C3" s="66"/>
      <c r="D3" s="66"/>
      <c r="E3" s="66"/>
      <c r="F3" s="66"/>
      <c r="G3" s="66"/>
      <c r="H3" s="66"/>
      <c r="K3" s="69"/>
      <c r="M3" s="66"/>
      <c r="N3" s="66"/>
      <c r="O3" s="66"/>
      <c r="P3" s="66"/>
      <c r="Q3" s="66"/>
      <c r="R3" s="66"/>
      <c r="U3" s="69"/>
      <c r="W3" s="66"/>
      <c r="X3" s="66"/>
      <c r="Y3" s="66"/>
      <c r="Z3" s="66"/>
      <c r="AA3" s="66"/>
      <c r="AB3" s="66"/>
      <c r="AE3" s="69"/>
      <c r="AG3" s="66"/>
      <c r="AH3" s="66"/>
      <c r="AI3" s="66"/>
      <c r="AJ3" s="66"/>
      <c r="AK3" s="66"/>
      <c r="AL3" s="66"/>
      <c r="AO3" s="69"/>
      <c r="AQ3" s="66"/>
      <c r="AR3" s="66"/>
      <c r="AS3" s="66"/>
      <c r="AT3" s="66"/>
      <c r="AU3" s="66"/>
      <c r="AV3" s="66"/>
      <c r="AY3" s="69"/>
    </row>
    <row r="4" spans="2:52" ht="29.25" customHeight="1" x14ac:dyDescent="0.25">
      <c r="B4" s="66"/>
      <c r="C4" s="66"/>
      <c r="D4" s="66"/>
      <c r="E4" s="66"/>
      <c r="F4" s="66"/>
      <c r="G4" s="66"/>
      <c r="H4" s="66"/>
      <c r="I4" s="69"/>
      <c r="J4" s="67"/>
      <c r="K4" s="69"/>
      <c r="M4" s="66"/>
      <c r="N4" s="66"/>
      <c r="O4" s="66"/>
      <c r="P4" s="66"/>
      <c r="Q4" s="66"/>
      <c r="R4" s="66"/>
      <c r="S4" s="69"/>
      <c r="T4" s="67"/>
      <c r="U4" s="69"/>
      <c r="W4" s="66"/>
      <c r="X4" s="66"/>
      <c r="Y4" s="66"/>
      <c r="Z4" s="66"/>
      <c r="AA4" s="66"/>
      <c r="AB4" s="66"/>
      <c r="AC4" s="69"/>
      <c r="AD4" s="67"/>
      <c r="AE4" s="69"/>
      <c r="AG4" s="66"/>
      <c r="AH4" s="66"/>
      <c r="AI4" s="66"/>
      <c r="AJ4" s="66"/>
      <c r="AK4" s="66"/>
      <c r="AL4" s="66"/>
      <c r="AM4" s="69"/>
      <c r="AN4" s="67"/>
      <c r="AO4" s="69"/>
      <c r="AQ4" s="66"/>
      <c r="AR4" s="66"/>
      <c r="AS4" s="66"/>
      <c r="AT4" s="66"/>
      <c r="AU4" s="66"/>
      <c r="AV4" s="66"/>
      <c r="AW4" s="69"/>
      <c r="AX4" s="67"/>
      <c r="AY4" s="69"/>
    </row>
    <row r="5" spans="2:52" s="70" customFormat="1" ht="29.25" customHeight="1" x14ac:dyDescent="0.25">
      <c r="B5" s="71"/>
      <c r="C5" s="72" t="s">
        <v>128</v>
      </c>
      <c r="D5" s="73"/>
      <c r="E5" s="73"/>
      <c r="F5" s="73"/>
      <c r="G5" s="73"/>
      <c r="H5" s="73"/>
      <c r="I5" s="74"/>
      <c r="J5" s="75"/>
      <c r="K5" s="76"/>
      <c r="L5" s="74"/>
      <c r="M5" s="72" t="s">
        <v>129</v>
      </c>
      <c r="N5" s="73"/>
      <c r="O5" s="73"/>
      <c r="P5" s="73"/>
      <c r="Q5" s="73"/>
      <c r="R5" s="73"/>
      <c r="S5" s="74"/>
      <c r="T5" s="75"/>
      <c r="U5" s="76"/>
      <c r="V5" s="74"/>
      <c r="W5" s="72" t="s">
        <v>130</v>
      </c>
      <c r="X5" s="73"/>
      <c r="Y5" s="73"/>
      <c r="Z5" s="73"/>
      <c r="AA5" s="73"/>
      <c r="AB5" s="73"/>
      <c r="AC5" s="74"/>
      <c r="AD5" s="75"/>
      <c r="AE5" s="76"/>
      <c r="AF5" s="74"/>
      <c r="AG5" s="72" t="s">
        <v>131</v>
      </c>
      <c r="AH5" s="73"/>
      <c r="AI5" s="73"/>
      <c r="AJ5" s="73"/>
      <c r="AK5" s="73"/>
      <c r="AL5" s="73"/>
      <c r="AM5" s="74"/>
      <c r="AN5" s="75"/>
      <c r="AO5" s="76"/>
      <c r="AP5" s="74"/>
      <c r="AQ5" s="72" t="s">
        <v>132</v>
      </c>
      <c r="AR5" s="73"/>
      <c r="AS5" s="73"/>
      <c r="AT5" s="73"/>
      <c r="AU5" s="73"/>
      <c r="AV5" s="73"/>
      <c r="AW5" s="74"/>
      <c r="AX5" s="75"/>
      <c r="AY5" s="76"/>
      <c r="AZ5" s="74"/>
    </row>
    <row r="6" spans="2:52" ht="30.75" customHeight="1" x14ac:dyDescent="0.25">
      <c r="B6" s="77" t="s">
        <v>133</v>
      </c>
      <c r="C6" s="78" t="s">
        <v>134</v>
      </c>
      <c r="D6" s="79" t="s">
        <v>135</v>
      </c>
      <c r="E6" s="79" t="s">
        <v>136</v>
      </c>
      <c r="F6" s="79" t="s">
        <v>137</v>
      </c>
      <c r="G6" s="79" t="s">
        <v>138</v>
      </c>
      <c r="H6" s="79" t="s">
        <v>139</v>
      </c>
      <c r="I6" s="79" t="s">
        <v>140</v>
      </c>
      <c r="J6" s="79" t="s">
        <v>141</v>
      </c>
      <c r="K6" s="79" t="s">
        <v>142</v>
      </c>
      <c r="L6" s="79" t="s">
        <v>143</v>
      </c>
      <c r="M6" s="79" t="s">
        <v>144</v>
      </c>
      <c r="N6" s="79" t="s">
        <v>145</v>
      </c>
      <c r="O6" s="79" t="s">
        <v>146</v>
      </c>
      <c r="P6" s="79" t="s">
        <v>147</v>
      </c>
      <c r="Q6" s="79" t="s">
        <v>148</v>
      </c>
      <c r="R6" s="79" t="s">
        <v>149</v>
      </c>
      <c r="S6" s="79" t="s">
        <v>150</v>
      </c>
      <c r="T6" s="79" t="s">
        <v>151</v>
      </c>
      <c r="U6" s="79" t="s">
        <v>152</v>
      </c>
      <c r="V6" s="79" t="s">
        <v>153</v>
      </c>
      <c r="W6" s="79" t="s">
        <v>154</v>
      </c>
      <c r="X6" s="79" t="s">
        <v>155</v>
      </c>
      <c r="Y6" s="79" t="s">
        <v>156</v>
      </c>
      <c r="Z6" s="79" t="s">
        <v>157</v>
      </c>
      <c r="AA6" s="79" t="s">
        <v>158</v>
      </c>
      <c r="AB6" s="79" t="s">
        <v>159</v>
      </c>
      <c r="AC6" s="79" t="s">
        <v>160</v>
      </c>
      <c r="AD6" s="79" t="s">
        <v>161</v>
      </c>
      <c r="AE6" s="79" t="s">
        <v>162</v>
      </c>
      <c r="AF6" s="79" t="s">
        <v>163</v>
      </c>
      <c r="AG6" s="79" t="s">
        <v>164</v>
      </c>
      <c r="AH6" s="79" t="s">
        <v>165</v>
      </c>
      <c r="AI6" s="79" t="s">
        <v>166</v>
      </c>
      <c r="AJ6" s="79" t="s">
        <v>167</v>
      </c>
      <c r="AK6" s="79" t="s">
        <v>168</v>
      </c>
      <c r="AL6" s="79" t="s">
        <v>169</v>
      </c>
      <c r="AM6" s="79" t="s">
        <v>170</v>
      </c>
      <c r="AN6" s="79" t="s">
        <v>171</v>
      </c>
      <c r="AO6" s="79" t="s">
        <v>172</v>
      </c>
      <c r="AP6" s="79" t="s">
        <v>173</v>
      </c>
      <c r="AQ6" s="79" t="s">
        <v>174</v>
      </c>
      <c r="AR6" s="79" t="s">
        <v>175</v>
      </c>
      <c r="AS6" s="79" t="s">
        <v>176</v>
      </c>
      <c r="AT6" s="79" t="s">
        <v>177</v>
      </c>
      <c r="AU6" s="79" t="s">
        <v>178</v>
      </c>
      <c r="AV6" s="79" t="s">
        <v>179</v>
      </c>
      <c r="AW6" s="79" t="s">
        <v>180</v>
      </c>
      <c r="AX6" s="79" t="s">
        <v>181</v>
      </c>
      <c r="AY6" s="79" t="s">
        <v>182</v>
      </c>
      <c r="AZ6" s="79" t="s">
        <v>183</v>
      </c>
    </row>
    <row r="7" spans="2:52" ht="20.25" customHeight="1" x14ac:dyDescent="0.25">
      <c r="B7" s="80" t="s">
        <v>184</v>
      </c>
      <c r="C7" s="81">
        <v>14</v>
      </c>
      <c r="D7" s="82">
        <v>23</v>
      </c>
      <c r="E7" s="82">
        <v>4</v>
      </c>
      <c r="F7" s="82">
        <v>45</v>
      </c>
      <c r="G7" s="82">
        <v>22</v>
      </c>
      <c r="H7" s="82">
        <v>2</v>
      </c>
      <c r="I7" s="82">
        <v>100</v>
      </c>
      <c r="J7" s="82">
        <v>0</v>
      </c>
      <c r="K7" s="82">
        <v>0</v>
      </c>
      <c r="L7" s="82">
        <v>0</v>
      </c>
      <c r="M7" s="83">
        <v>14</v>
      </c>
      <c r="N7" s="83">
        <v>23</v>
      </c>
      <c r="O7" s="83">
        <v>4</v>
      </c>
      <c r="P7" s="83">
        <v>45</v>
      </c>
      <c r="Q7" s="83">
        <v>22</v>
      </c>
      <c r="R7" s="83">
        <v>2</v>
      </c>
      <c r="S7" s="83">
        <v>100</v>
      </c>
      <c r="T7" s="83">
        <v>0</v>
      </c>
      <c r="U7" s="83">
        <v>0</v>
      </c>
      <c r="V7" s="83">
        <v>0</v>
      </c>
      <c r="W7" s="83">
        <v>14</v>
      </c>
      <c r="X7" s="83">
        <v>23</v>
      </c>
      <c r="Y7" s="83">
        <v>4</v>
      </c>
      <c r="Z7" s="83">
        <v>45</v>
      </c>
      <c r="AA7" s="83">
        <v>22</v>
      </c>
      <c r="AB7" s="83">
        <v>2</v>
      </c>
      <c r="AC7" s="83">
        <v>100</v>
      </c>
      <c r="AD7" s="83">
        <v>0</v>
      </c>
      <c r="AE7" s="83">
        <v>0</v>
      </c>
      <c r="AF7" s="83">
        <v>0</v>
      </c>
      <c r="AG7" s="83">
        <v>14</v>
      </c>
      <c r="AH7" s="83">
        <v>23</v>
      </c>
      <c r="AI7" s="83">
        <v>4</v>
      </c>
      <c r="AJ7" s="83">
        <v>45</v>
      </c>
      <c r="AK7" s="83">
        <v>22</v>
      </c>
      <c r="AL7" s="83">
        <v>2</v>
      </c>
      <c r="AM7" s="83">
        <v>100</v>
      </c>
      <c r="AN7" s="83">
        <v>0</v>
      </c>
      <c r="AO7" s="83">
        <v>0</v>
      </c>
      <c r="AP7" s="83">
        <v>0</v>
      </c>
      <c r="AQ7" s="83">
        <v>14</v>
      </c>
      <c r="AR7" s="83">
        <v>23</v>
      </c>
      <c r="AS7" s="83">
        <v>4</v>
      </c>
      <c r="AT7" s="83">
        <v>45</v>
      </c>
      <c r="AU7" s="83">
        <v>22</v>
      </c>
      <c r="AV7" s="83">
        <v>2</v>
      </c>
      <c r="AW7" s="83">
        <v>100</v>
      </c>
      <c r="AX7" s="83">
        <v>0</v>
      </c>
      <c r="AY7" s="83">
        <v>0</v>
      </c>
      <c r="AZ7" s="83">
        <v>0</v>
      </c>
    </row>
    <row r="8" spans="2:52" ht="20.25" customHeight="1" x14ac:dyDescent="0.25">
      <c r="B8" s="80" t="s">
        <v>185</v>
      </c>
      <c r="C8" s="82">
        <v>23</v>
      </c>
      <c r="D8" s="82">
        <v>76</v>
      </c>
      <c r="E8" s="82">
        <v>10</v>
      </c>
      <c r="F8" s="82">
        <v>50</v>
      </c>
      <c r="G8" s="82">
        <v>54</v>
      </c>
      <c r="H8" s="82">
        <v>45</v>
      </c>
      <c r="I8" s="82">
        <v>80</v>
      </c>
      <c r="J8" s="82">
        <v>0</v>
      </c>
      <c r="K8" s="82">
        <v>0</v>
      </c>
      <c r="L8" s="82">
        <v>0</v>
      </c>
      <c r="M8" s="83">
        <v>23</v>
      </c>
      <c r="N8" s="83">
        <v>76</v>
      </c>
      <c r="O8" s="83">
        <v>10</v>
      </c>
      <c r="P8" s="83">
        <v>50</v>
      </c>
      <c r="Q8" s="83">
        <v>54</v>
      </c>
      <c r="R8" s="83">
        <v>45</v>
      </c>
      <c r="S8" s="83">
        <v>80</v>
      </c>
      <c r="T8" s="83">
        <v>0</v>
      </c>
      <c r="U8" s="83">
        <v>0</v>
      </c>
      <c r="V8" s="83">
        <v>0</v>
      </c>
      <c r="W8" s="83">
        <v>23</v>
      </c>
      <c r="X8" s="83">
        <v>76</v>
      </c>
      <c r="Y8" s="83">
        <v>10</v>
      </c>
      <c r="Z8" s="83">
        <v>50</v>
      </c>
      <c r="AA8" s="83">
        <v>54</v>
      </c>
      <c r="AB8" s="83">
        <v>45</v>
      </c>
      <c r="AC8" s="83">
        <v>80</v>
      </c>
      <c r="AD8" s="83">
        <v>0</v>
      </c>
      <c r="AE8" s="83">
        <v>0</v>
      </c>
      <c r="AF8" s="83">
        <v>0</v>
      </c>
      <c r="AG8" s="83">
        <v>23</v>
      </c>
      <c r="AH8" s="83">
        <v>76</v>
      </c>
      <c r="AI8" s="83">
        <v>10</v>
      </c>
      <c r="AJ8" s="83">
        <v>50</v>
      </c>
      <c r="AK8" s="83">
        <v>54</v>
      </c>
      <c r="AL8" s="83">
        <v>45</v>
      </c>
      <c r="AM8" s="83">
        <v>80</v>
      </c>
      <c r="AN8" s="83">
        <v>0</v>
      </c>
      <c r="AO8" s="83">
        <v>0</v>
      </c>
      <c r="AP8" s="83">
        <v>0</v>
      </c>
      <c r="AQ8" s="83">
        <v>23</v>
      </c>
      <c r="AR8" s="83">
        <v>76</v>
      </c>
      <c r="AS8" s="83">
        <v>10</v>
      </c>
      <c r="AT8" s="83">
        <v>50</v>
      </c>
      <c r="AU8" s="83">
        <v>54</v>
      </c>
      <c r="AV8" s="83">
        <v>45</v>
      </c>
      <c r="AW8" s="83">
        <v>80</v>
      </c>
      <c r="AX8" s="83">
        <v>0</v>
      </c>
      <c r="AY8" s="83">
        <v>0</v>
      </c>
      <c r="AZ8" s="83">
        <v>0</v>
      </c>
    </row>
    <row r="9" spans="2:52" ht="20.25" customHeight="1" x14ac:dyDescent="0.25">
      <c r="B9" s="80" t="s">
        <v>186</v>
      </c>
      <c r="C9" s="82">
        <v>4</v>
      </c>
      <c r="D9" s="82">
        <v>130</v>
      </c>
      <c r="E9" s="82">
        <v>11</v>
      </c>
      <c r="F9" s="82">
        <v>33</v>
      </c>
      <c r="G9" s="82">
        <v>67</v>
      </c>
      <c r="H9" s="82">
        <v>65</v>
      </c>
      <c r="I9" s="82">
        <v>400</v>
      </c>
      <c r="J9" s="82">
        <v>0</v>
      </c>
      <c r="K9" s="82">
        <v>0</v>
      </c>
      <c r="L9" s="82">
        <v>0</v>
      </c>
      <c r="M9" s="83">
        <v>4</v>
      </c>
      <c r="N9" s="83">
        <v>130</v>
      </c>
      <c r="O9" s="83">
        <v>11</v>
      </c>
      <c r="P9" s="83">
        <v>33</v>
      </c>
      <c r="Q9" s="83">
        <v>67</v>
      </c>
      <c r="R9" s="83">
        <v>65</v>
      </c>
      <c r="S9" s="83">
        <v>400</v>
      </c>
      <c r="T9" s="83">
        <v>0</v>
      </c>
      <c r="U9" s="83">
        <v>0</v>
      </c>
      <c r="V9" s="83">
        <v>0</v>
      </c>
      <c r="W9" s="83">
        <v>4</v>
      </c>
      <c r="X9" s="83">
        <v>130</v>
      </c>
      <c r="Y9" s="83">
        <v>11</v>
      </c>
      <c r="Z9" s="83">
        <v>33</v>
      </c>
      <c r="AA9" s="83">
        <v>67</v>
      </c>
      <c r="AB9" s="83">
        <v>65</v>
      </c>
      <c r="AC9" s="83">
        <v>400</v>
      </c>
      <c r="AD9" s="83">
        <v>0</v>
      </c>
      <c r="AE9" s="83">
        <v>0</v>
      </c>
      <c r="AF9" s="83">
        <v>0</v>
      </c>
      <c r="AG9" s="83">
        <v>4</v>
      </c>
      <c r="AH9" s="83">
        <v>130</v>
      </c>
      <c r="AI9" s="83">
        <v>11</v>
      </c>
      <c r="AJ9" s="83">
        <v>33</v>
      </c>
      <c r="AK9" s="83">
        <v>67</v>
      </c>
      <c r="AL9" s="83">
        <v>65</v>
      </c>
      <c r="AM9" s="83">
        <v>400</v>
      </c>
      <c r="AN9" s="83">
        <v>0</v>
      </c>
      <c r="AO9" s="83">
        <v>0</v>
      </c>
      <c r="AP9" s="83">
        <v>0</v>
      </c>
      <c r="AQ9" s="83">
        <v>4</v>
      </c>
      <c r="AR9" s="83">
        <v>130</v>
      </c>
      <c r="AS9" s="83">
        <v>11</v>
      </c>
      <c r="AT9" s="83">
        <v>33</v>
      </c>
      <c r="AU9" s="83">
        <v>67</v>
      </c>
      <c r="AV9" s="83">
        <v>65</v>
      </c>
      <c r="AW9" s="83">
        <v>400</v>
      </c>
      <c r="AX9" s="83">
        <v>0</v>
      </c>
      <c r="AY9" s="83">
        <v>0</v>
      </c>
      <c r="AZ9" s="83">
        <v>0</v>
      </c>
    </row>
    <row r="10" spans="2:52" ht="20.25" customHeight="1" x14ac:dyDescent="0.25">
      <c r="B10" s="80" t="s">
        <v>187</v>
      </c>
      <c r="C10" s="82">
        <v>102</v>
      </c>
      <c r="D10" s="82">
        <v>40</v>
      </c>
      <c r="E10" s="82">
        <v>18</v>
      </c>
      <c r="F10" s="82">
        <v>0</v>
      </c>
      <c r="G10" s="82">
        <v>86</v>
      </c>
      <c r="H10" s="82">
        <v>82</v>
      </c>
      <c r="I10" s="82">
        <v>97</v>
      </c>
      <c r="J10" s="82">
        <v>0</v>
      </c>
      <c r="K10" s="82">
        <v>0</v>
      </c>
      <c r="L10" s="82">
        <v>0</v>
      </c>
      <c r="M10" s="83">
        <v>102</v>
      </c>
      <c r="N10" s="83">
        <v>40</v>
      </c>
      <c r="O10" s="83">
        <v>18</v>
      </c>
      <c r="P10" s="83">
        <v>0</v>
      </c>
      <c r="Q10" s="83">
        <v>86</v>
      </c>
      <c r="R10" s="83">
        <v>82</v>
      </c>
      <c r="S10" s="83">
        <v>97</v>
      </c>
      <c r="T10" s="83">
        <v>0</v>
      </c>
      <c r="U10" s="83">
        <v>0</v>
      </c>
      <c r="V10" s="83">
        <v>0</v>
      </c>
      <c r="W10" s="83">
        <v>102</v>
      </c>
      <c r="X10" s="83">
        <v>40</v>
      </c>
      <c r="Y10" s="83">
        <v>18</v>
      </c>
      <c r="Z10" s="83">
        <v>0</v>
      </c>
      <c r="AA10" s="83">
        <v>86</v>
      </c>
      <c r="AB10" s="83">
        <v>82</v>
      </c>
      <c r="AC10" s="83">
        <v>97</v>
      </c>
      <c r="AD10" s="83">
        <v>0</v>
      </c>
      <c r="AE10" s="83">
        <v>0</v>
      </c>
      <c r="AF10" s="83">
        <v>0</v>
      </c>
      <c r="AG10" s="83">
        <v>102</v>
      </c>
      <c r="AH10" s="83">
        <v>40</v>
      </c>
      <c r="AI10" s="83">
        <v>18</v>
      </c>
      <c r="AJ10" s="83">
        <v>0</v>
      </c>
      <c r="AK10" s="83">
        <v>86</v>
      </c>
      <c r="AL10" s="83">
        <v>82</v>
      </c>
      <c r="AM10" s="83">
        <v>97</v>
      </c>
      <c r="AN10" s="83">
        <v>0</v>
      </c>
      <c r="AO10" s="83">
        <v>0</v>
      </c>
      <c r="AP10" s="83">
        <v>0</v>
      </c>
      <c r="AQ10" s="83">
        <v>102</v>
      </c>
      <c r="AR10" s="83">
        <v>40</v>
      </c>
      <c r="AS10" s="83">
        <v>18</v>
      </c>
      <c r="AT10" s="83">
        <v>0</v>
      </c>
      <c r="AU10" s="83">
        <v>86</v>
      </c>
      <c r="AV10" s="83">
        <v>82</v>
      </c>
      <c r="AW10" s="83">
        <v>97</v>
      </c>
      <c r="AX10" s="83">
        <v>0</v>
      </c>
      <c r="AY10" s="83">
        <v>0</v>
      </c>
      <c r="AZ10" s="83">
        <v>0</v>
      </c>
    </row>
    <row r="11" spans="2:52" ht="20.25" customHeight="1" x14ac:dyDescent="0.25">
      <c r="B11" s="80" t="s">
        <v>188</v>
      </c>
      <c r="C11" s="82">
        <v>33</v>
      </c>
      <c r="D11" s="82">
        <v>55</v>
      </c>
      <c r="E11" s="82">
        <v>22</v>
      </c>
      <c r="F11" s="82">
        <v>49</v>
      </c>
      <c r="G11" s="82">
        <v>143</v>
      </c>
      <c r="H11" s="82">
        <v>26</v>
      </c>
      <c r="I11" s="82">
        <v>50</v>
      </c>
      <c r="J11" s="82">
        <v>0</v>
      </c>
      <c r="K11" s="82">
        <v>0</v>
      </c>
      <c r="L11" s="82">
        <v>0</v>
      </c>
      <c r="M11" s="83">
        <v>33</v>
      </c>
      <c r="N11" s="83">
        <v>55</v>
      </c>
      <c r="O11" s="83">
        <v>22</v>
      </c>
      <c r="P11" s="83">
        <v>49</v>
      </c>
      <c r="Q11" s="83">
        <v>143</v>
      </c>
      <c r="R11" s="83">
        <v>26</v>
      </c>
      <c r="S11" s="83">
        <v>50</v>
      </c>
      <c r="T11" s="83">
        <v>0</v>
      </c>
      <c r="U11" s="83">
        <v>0</v>
      </c>
      <c r="V11" s="83">
        <v>0</v>
      </c>
      <c r="W11" s="83">
        <v>33</v>
      </c>
      <c r="X11" s="83">
        <v>55</v>
      </c>
      <c r="Y11" s="83">
        <v>22</v>
      </c>
      <c r="Z11" s="83">
        <v>49</v>
      </c>
      <c r="AA11" s="83">
        <v>143</v>
      </c>
      <c r="AB11" s="83">
        <v>26</v>
      </c>
      <c r="AC11" s="83">
        <v>50</v>
      </c>
      <c r="AD11" s="83">
        <v>0</v>
      </c>
      <c r="AE11" s="83">
        <v>0</v>
      </c>
      <c r="AF11" s="83">
        <v>0</v>
      </c>
      <c r="AG11" s="83">
        <v>33</v>
      </c>
      <c r="AH11" s="83">
        <v>55</v>
      </c>
      <c r="AI11" s="83">
        <v>22</v>
      </c>
      <c r="AJ11" s="83">
        <v>49</v>
      </c>
      <c r="AK11" s="83">
        <v>143</v>
      </c>
      <c r="AL11" s="83">
        <v>26</v>
      </c>
      <c r="AM11" s="83">
        <v>50</v>
      </c>
      <c r="AN11" s="83">
        <v>0</v>
      </c>
      <c r="AO11" s="83">
        <v>0</v>
      </c>
      <c r="AP11" s="83">
        <v>0</v>
      </c>
      <c r="AQ11" s="83">
        <v>33</v>
      </c>
      <c r="AR11" s="83">
        <v>55</v>
      </c>
      <c r="AS11" s="83">
        <v>22</v>
      </c>
      <c r="AT11" s="83">
        <v>49</v>
      </c>
      <c r="AU11" s="83">
        <v>143</v>
      </c>
      <c r="AV11" s="83">
        <v>26</v>
      </c>
      <c r="AW11" s="83">
        <v>50</v>
      </c>
      <c r="AX11" s="83">
        <v>0</v>
      </c>
      <c r="AY11" s="83">
        <v>0</v>
      </c>
      <c r="AZ11" s="83">
        <v>0</v>
      </c>
    </row>
    <row r="12" spans="2:52" ht="20.25" customHeight="1" x14ac:dyDescent="0.25">
      <c r="B12" s="80" t="s">
        <v>189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0</v>
      </c>
      <c r="AQ12" s="83">
        <v>0</v>
      </c>
      <c r="AR12" s="83">
        <v>0</v>
      </c>
      <c r="AS12" s="83">
        <v>0</v>
      </c>
      <c r="AT12" s="83">
        <v>0</v>
      </c>
      <c r="AU12" s="83">
        <v>0</v>
      </c>
      <c r="AV12" s="83">
        <v>0</v>
      </c>
      <c r="AW12" s="83">
        <v>0</v>
      </c>
      <c r="AX12" s="83">
        <v>0</v>
      </c>
      <c r="AY12" s="83">
        <v>0</v>
      </c>
      <c r="AZ12" s="83">
        <v>0</v>
      </c>
    </row>
    <row r="13" spans="2:52" ht="20.25" customHeight="1" x14ac:dyDescent="0.25">
      <c r="B13" s="80" t="s">
        <v>190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83">
        <v>0</v>
      </c>
      <c r="S13" s="83">
        <v>0</v>
      </c>
      <c r="T13" s="83">
        <v>0</v>
      </c>
      <c r="U13" s="83">
        <v>0</v>
      </c>
      <c r="V13" s="83">
        <v>0</v>
      </c>
      <c r="W13" s="83">
        <v>0</v>
      </c>
      <c r="X13" s="83">
        <v>0</v>
      </c>
      <c r="Y13" s="83">
        <v>0</v>
      </c>
      <c r="Z13" s="83">
        <v>0</v>
      </c>
      <c r="AA13" s="83">
        <v>0</v>
      </c>
      <c r="AB13" s="83">
        <v>0</v>
      </c>
      <c r="AC13" s="83">
        <v>0</v>
      </c>
      <c r="AD13" s="83">
        <v>0</v>
      </c>
      <c r="AE13" s="83">
        <v>0</v>
      </c>
      <c r="AF13" s="83">
        <v>0</v>
      </c>
      <c r="AG13" s="83">
        <v>0</v>
      </c>
      <c r="AH13" s="83">
        <v>0</v>
      </c>
      <c r="AI13" s="83">
        <v>0</v>
      </c>
      <c r="AJ13" s="83">
        <v>0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0</v>
      </c>
      <c r="AQ13" s="83">
        <v>0</v>
      </c>
      <c r="AR13" s="83">
        <v>0</v>
      </c>
      <c r="AS13" s="83">
        <v>0</v>
      </c>
      <c r="AT13" s="83">
        <v>0</v>
      </c>
      <c r="AU13" s="83">
        <v>0</v>
      </c>
      <c r="AV13" s="83">
        <v>0</v>
      </c>
      <c r="AW13" s="83">
        <v>0</v>
      </c>
      <c r="AX13" s="83">
        <v>0</v>
      </c>
      <c r="AY13" s="83">
        <v>0</v>
      </c>
      <c r="AZ13" s="83">
        <v>0</v>
      </c>
    </row>
    <row r="14" spans="2:52" ht="20.25" customHeight="1" x14ac:dyDescent="0.25">
      <c r="B14" s="84" t="s">
        <v>191</v>
      </c>
      <c r="C14" s="85">
        <f>SUBTOTAL(109,Activity[IN SALES OFFICE])</f>
        <v>176</v>
      </c>
      <c r="D14" s="85">
        <f>SUBTOTAL(109,Activity[OUTSIDE OFFICE])</f>
        <v>324</v>
      </c>
      <c r="E14" s="85">
        <f>SUBTOTAL(109,Activity[IN OFFICE VISITS])</f>
        <v>65</v>
      </c>
      <c r="F14" s="85">
        <f>SUBTOTAL(109,Activity[OUTSIDE CALLS])</f>
        <v>177</v>
      </c>
      <c r="G14" s="85">
        <f>SUBTOTAL(109,Activity[FILE PHONE CALLS])</f>
        <v>372</v>
      </c>
      <c r="H14" s="85">
        <f>SUBTOTAL(109,Activity[NEW ACCT. PHONE])</f>
        <v>220</v>
      </c>
      <c r="I14" s="85">
        <f>SUBTOTAL(105,Activity[GUEST ROOMS])</f>
        <v>0</v>
      </c>
      <c r="J14" s="85">
        <f>SUBTOTAL(109,Activity[FOOD &amp; BEVERAGE])</f>
        <v>0</v>
      </c>
      <c r="K14" s="85">
        <f>SUBTOTAL(109,Activity[MTG. ROOM RENTAL])</f>
        <v>0</v>
      </c>
      <c r="L14" s="85">
        <f>SUBTOTAL(109,Activity[OTHER*])</f>
        <v>0</v>
      </c>
      <c r="M14" s="86">
        <f>SUBTOTAL(109,Activity[IN SALES OFFICE])</f>
        <v>176</v>
      </c>
      <c r="N14" s="86">
        <f>SUBTOTAL(109,Activity[OUTSIDE OFFICE])</f>
        <v>324</v>
      </c>
      <c r="O14" s="86">
        <f>SUBTOTAL(109,Activity[IN OFFICE VISITS])</f>
        <v>65</v>
      </c>
      <c r="P14" s="86">
        <f>SUBTOTAL(109,Activity[OUTSIDE CALLS])</f>
        <v>177</v>
      </c>
      <c r="Q14" s="86">
        <f>SUBTOTAL(109,Activity[FILE PHONE CALLS])</f>
        <v>372</v>
      </c>
      <c r="R14" s="86">
        <f>SUBTOTAL(109,Activity[NEW ACCT. PHONE])</f>
        <v>220</v>
      </c>
      <c r="S14" s="86">
        <f>SUBTOTAL(105,Activity[GUEST ROOMS])</f>
        <v>0</v>
      </c>
      <c r="T14" s="86">
        <f>SUBTOTAL(109,Activity[FOOD &amp; BEVERAGE])</f>
        <v>0</v>
      </c>
      <c r="U14" s="86">
        <f>SUBTOTAL(109,Activity[MTG. ROOM RENTAL])</f>
        <v>0</v>
      </c>
      <c r="V14" s="86">
        <f>SUBTOTAL(109,Activity[OTHER*])</f>
        <v>0</v>
      </c>
      <c r="W14" s="86">
        <f>SUBTOTAL(109,Activity[IN SALES OFFICE])</f>
        <v>176</v>
      </c>
      <c r="X14" s="86">
        <f>SUBTOTAL(109,Activity[OUTSIDE OFFICE])</f>
        <v>324</v>
      </c>
      <c r="Y14" s="86">
        <f>SUBTOTAL(109,Activity[IN OFFICE VISITS])</f>
        <v>65</v>
      </c>
      <c r="Z14" s="86">
        <f>SUBTOTAL(109,Activity[OUTSIDE CALLS])</f>
        <v>177</v>
      </c>
      <c r="AA14" s="86">
        <f>SUBTOTAL(109,Activity[FILE PHONE CALLS])</f>
        <v>372</v>
      </c>
      <c r="AB14" s="86">
        <f>SUBTOTAL(109,Activity[NEW ACCT. PHONE])</f>
        <v>220</v>
      </c>
      <c r="AC14" s="86">
        <f>SUBTOTAL(105,Activity[GUEST ROOMS])</f>
        <v>0</v>
      </c>
      <c r="AD14" s="86">
        <f>SUBTOTAL(109,Activity[FOOD &amp; BEVERAGE])</f>
        <v>0</v>
      </c>
      <c r="AE14" s="86">
        <f>SUBTOTAL(109,Activity[MTG. ROOM RENTAL])</f>
        <v>0</v>
      </c>
      <c r="AF14" s="86">
        <f>SUBTOTAL(109,Activity[OTHER*])</f>
        <v>0</v>
      </c>
      <c r="AG14" s="86">
        <f>SUBTOTAL(109,Activity[IN SALES OFFICE])</f>
        <v>176</v>
      </c>
      <c r="AH14" s="86">
        <f>SUBTOTAL(109,Activity[OUTSIDE OFFICE])</f>
        <v>324</v>
      </c>
      <c r="AI14" s="86">
        <f>SUBTOTAL(109,Activity[IN OFFICE VISITS])</f>
        <v>65</v>
      </c>
      <c r="AJ14" s="86">
        <f>SUBTOTAL(109,Activity[OUTSIDE CALLS])</f>
        <v>177</v>
      </c>
      <c r="AK14" s="86">
        <f>SUBTOTAL(109,Activity[FILE PHONE CALLS])</f>
        <v>372</v>
      </c>
      <c r="AL14" s="86">
        <f>SUBTOTAL(109,Activity[NEW ACCT. PHONE])</f>
        <v>220</v>
      </c>
      <c r="AM14" s="86">
        <f>SUBTOTAL(105,Activity[GUEST ROOMS])</f>
        <v>0</v>
      </c>
      <c r="AN14" s="86">
        <f>SUBTOTAL(109,Activity[FOOD &amp; BEVERAGE])</f>
        <v>0</v>
      </c>
      <c r="AO14" s="86">
        <f>SUBTOTAL(109,Activity[MTG. ROOM RENTAL])</f>
        <v>0</v>
      </c>
      <c r="AP14" s="86">
        <f>SUBTOTAL(109,Activity[OTHER*])</f>
        <v>0</v>
      </c>
      <c r="AQ14" s="86">
        <f>SUBTOTAL(109,Activity[IN SALES OFFICE])</f>
        <v>176</v>
      </c>
      <c r="AR14" s="86">
        <f>SUBTOTAL(109,Activity[OUTSIDE OFFICE])</f>
        <v>324</v>
      </c>
      <c r="AS14" s="86">
        <f>SUBTOTAL(109,Activity[IN OFFICE VISITS])</f>
        <v>65</v>
      </c>
      <c r="AT14" s="86">
        <f>SUBTOTAL(109,Activity[OUTSIDE CALLS])</f>
        <v>177</v>
      </c>
      <c r="AU14" s="86">
        <f>SUBTOTAL(109,Activity[FILE PHONE CALLS])</f>
        <v>372</v>
      </c>
      <c r="AV14" s="86">
        <f>SUBTOTAL(109,Activity[NEW ACCT. PHONE])</f>
        <v>220</v>
      </c>
      <c r="AW14" s="86">
        <f>SUBTOTAL(105,Activity[GUEST ROOMS])</f>
        <v>0</v>
      </c>
      <c r="AX14" s="86">
        <f>SUBTOTAL(109,Activity[FOOD &amp; BEVERAGE])</f>
        <v>0</v>
      </c>
      <c r="AY14" s="86">
        <f>SUBTOTAL(109,Activity[MTG. ROOM RENTAL])</f>
        <v>0</v>
      </c>
      <c r="AZ14" s="86">
        <f>SUBTOTAL(109,Activity[OTHER*])</f>
        <v>0</v>
      </c>
    </row>
    <row r="15" spans="2:52" ht="20.25" customHeight="1" x14ac:dyDescent="0.25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</row>
    <row r="16" spans="2:52" ht="20.25" customHeight="1" x14ac:dyDescent="0.25">
      <c r="B16" s="88" t="s">
        <v>192</v>
      </c>
      <c r="C16" s="89">
        <v>200</v>
      </c>
      <c r="D16" s="89">
        <v>400</v>
      </c>
      <c r="E16" s="89">
        <v>300</v>
      </c>
      <c r="F16" s="89">
        <v>65</v>
      </c>
      <c r="G16" s="89">
        <v>500</v>
      </c>
      <c r="H16" s="89">
        <v>300</v>
      </c>
      <c r="I16" s="89">
        <v>400</v>
      </c>
      <c r="J16" s="89">
        <v>600</v>
      </c>
      <c r="K16" s="89">
        <v>300</v>
      </c>
      <c r="L16" s="89">
        <v>300</v>
      </c>
      <c r="M16" s="89">
        <v>200</v>
      </c>
      <c r="N16" s="89">
        <v>400</v>
      </c>
      <c r="O16" s="89">
        <v>300</v>
      </c>
      <c r="P16" s="89">
        <v>65</v>
      </c>
      <c r="Q16" s="89">
        <v>500</v>
      </c>
      <c r="R16" s="89">
        <v>300</v>
      </c>
      <c r="S16" s="89">
        <v>400</v>
      </c>
      <c r="T16" s="89">
        <v>600</v>
      </c>
      <c r="U16" s="89">
        <v>300</v>
      </c>
      <c r="V16" s="89">
        <v>300</v>
      </c>
      <c r="W16" s="89">
        <v>200</v>
      </c>
      <c r="X16" s="89">
        <v>400</v>
      </c>
      <c r="Y16" s="89">
        <v>300</v>
      </c>
      <c r="Z16" s="89">
        <v>65</v>
      </c>
      <c r="AA16" s="89">
        <v>500</v>
      </c>
      <c r="AB16" s="89">
        <v>300</v>
      </c>
      <c r="AC16" s="89">
        <v>400</v>
      </c>
      <c r="AD16" s="89">
        <v>600</v>
      </c>
      <c r="AE16" s="89">
        <v>300</v>
      </c>
      <c r="AF16" s="89">
        <v>300</v>
      </c>
      <c r="AG16" s="89">
        <v>200</v>
      </c>
      <c r="AH16" s="89">
        <v>400</v>
      </c>
      <c r="AI16" s="89">
        <v>300</v>
      </c>
      <c r="AJ16" s="89">
        <v>65</v>
      </c>
      <c r="AK16" s="89">
        <v>500</v>
      </c>
      <c r="AL16" s="89">
        <v>300</v>
      </c>
      <c r="AM16" s="89">
        <v>400</v>
      </c>
      <c r="AN16" s="89">
        <v>600</v>
      </c>
      <c r="AO16" s="89">
        <v>300</v>
      </c>
      <c r="AP16" s="89">
        <v>300</v>
      </c>
      <c r="AQ16" s="89">
        <v>200</v>
      </c>
      <c r="AR16" s="89">
        <v>400</v>
      </c>
      <c r="AS16" s="89">
        <v>300</v>
      </c>
      <c r="AT16" s="89">
        <v>65</v>
      </c>
      <c r="AU16" s="89">
        <v>500</v>
      </c>
      <c r="AV16" s="89">
        <v>300</v>
      </c>
      <c r="AW16" s="89">
        <v>400</v>
      </c>
      <c r="AX16" s="89">
        <v>600</v>
      </c>
      <c r="AY16" s="89">
        <v>300</v>
      </c>
      <c r="AZ16" s="89">
        <v>300</v>
      </c>
    </row>
    <row r="17" spans="2:52" ht="20.25" customHeight="1" x14ac:dyDescent="0.25">
      <c r="B17" s="90" t="s">
        <v>193</v>
      </c>
      <c r="C17" s="91">
        <f>SUM(Activity[[#Totals],[IN SALES OFFICE]]-C16)</f>
        <v>-24</v>
      </c>
      <c r="D17" s="91">
        <f>SUM(Activity[[#Totals],[OUTSIDE OFFICE]]-D16)</f>
        <v>-76</v>
      </c>
      <c r="E17" s="91">
        <f>SUM(Activity[[#Totals],[IN OFFICE VISITS]]-E16)</f>
        <v>-235</v>
      </c>
      <c r="F17" s="91">
        <f>SUM(Activity[[#Totals],[IN OFFICE VISITS]]-F16)</f>
        <v>0</v>
      </c>
      <c r="G17" s="91">
        <f>SUM(Activity[[#Totals],[FILE PHONE CALLS]]-G16)</f>
        <v>-128</v>
      </c>
      <c r="H17" s="91">
        <f>SUM(Activity[[#Totals],[NEW ACCT. PHONE]]-H16)</f>
        <v>-80</v>
      </c>
      <c r="I17" s="91">
        <f>SUM(Activity[[#Totals],[GUEST ROOMS]]-I16)</f>
        <v>-400</v>
      </c>
      <c r="J17" s="91">
        <f>SUM(Activity[[#Totals],[FOOD &amp; BEVERAGE]]-J16)</f>
        <v>-600</v>
      </c>
      <c r="K17" s="91">
        <f>SUM(Activity[[#Totals],[MTG. ROOM RENTAL]]-K16)</f>
        <v>-300</v>
      </c>
      <c r="L17" s="91">
        <f>SUM(Activity[[#Totals],[OTHER*]]-L16)</f>
        <v>-300</v>
      </c>
      <c r="M17" s="91">
        <f>SUM(Activity[[#Totals],[IN SALES OFFICE]]-M16)</f>
        <v>-24</v>
      </c>
      <c r="N17" s="91">
        <f>SUM(Activity[[#Totals],[OUTSIDE OFFICE]]-N16)</f>
        <v>-76</v>
      </c>
      <c r="O17" s="91">
        <f>SUM(Activity[[#Totals],[IN OFFICE VISITS]]-O16)</f>
        <v>-235</v>
      </c>
      <c r="P17" s="91">
        <f>SUM(Activity[[#Totals],[IN OFFICE VISITS]]-P16)</f>
        <v>0</v>
      </c>
      <c r="Q17" s="91">
        <f>SUM(Activity[[#Totals],[FILE PHONE CALLS]]-Q16)</f>
        <v>-128</v>
      </c>
      <c r="R17" s="91">
        <f>SUM(Activity[[#Totals],[NEW ACCT. PHONE]]-R16)</f>
        <v>-80</v>
      </c>
      <c r="S17" s="91">
        <f>SUM(Activity[[#Totals],[GUEST ROOMS]]-S16)</f>
        <v>-400</v>
      </c>
      <c r="T17" s="91">
        <f>SUM(Activity[[#Totals],[FOOD &amp; BEVERAGE]]-T16)</f>
        <v>-600</v>
      </c>
      <c r="U17" s="91">
        <f>SUM(Activity[[#Totals],[MTG. ROOM RENTAL]]-U16)</f>
        <v>-300</v>
      </c>
      <c r="V17" s="91">
        <f>SUM(Activity[[#Totals],[OTHER*]]-V16)</f>
        <v>-300</v>
      </c>
      <c r="W17" s="91">
        <f>SUM(Activity[[#Totals],[IN SALES OFFICE]]-W16)</f>
        <v>-24</v>
      </c>
      <c r="X17" s="91">
        <f>SUM(Activity[[#Totals],[OUTSIDE OFFICE]]-X16)</f>
        <v>-76</v>
      </c>
      <c r="Y17" s="91">
        <f>SUM(Activity[[#Totals],[IN OFFICE VISITS]]-Y16)</f>
        <v>-235</v>
      </c>
      <c r="Z17" s="91">
        <f>SUM(Activity[[#Totals],[IN OFFICE VISITS]]-Z16)</f>
        <v>0</v>
      </c>
      <c r="AA17" s="91">
        <f>SUM(Activity[[#Totals],[FILE PHONE CALLS]]-AA16)</f>
        <v>-128</v>
      </c>
      <c r="AB17" s="91">
        <f>SUM(Activity[[#Totals],[NEW ACCT. PHONE]]-AB16)</f>
        <v>-80</v>
      </c>
      <c r="AC17" s="91">
        <f>SUM(Activity[[#Totals],[GUEST ROOMS]]-AC16)</f>
        <v>-400</v>
      </c>
      <c r="AD17" s="91">
        <f>SUM(Activity[[#Totals],[FOOD &amp; BEVERAGE]]-AD16)</f>
        <v>-600</v>
      </c>
      <c r="AE17" s="91">
        <f>SUM(Activity[[#Totals],[MTG. ROOM RENTAL]]-AE16)</f>
        <v>-300</v>
      </c>
      <c r="AF17" s="91">
        <f>SUM(Activity[[#Totals],[OTHER*]]-AF16)</f>
        <v>-300</v>
      </c>
      <c r="AG17" s="91">
        <f>SUM(Activity[[#Totals],[IN SALES OFFICE]]-AG16)</f>
        <v>-24</v>
      </c>
      <c r="AH17" s="91">
        <f>SUM(Activity[[#Totals],[OUTSIDE OFFICE]]-AH16)</f>
        <v>-76</v>
      </c>
      <c r="AI17" s="91">
        <f>SUM(Activity[[#Totals],[IN OFFICE VISITS]]-AI16)</f>
        <v>-235</v>
      </c>
      <c r="AJ17" s="91">
        <f>SUM(Activity[[#Totals],[IN OFFICE VISITS]]-AJ16)</f>
        <v>0</v>
      </c>
      <c r="AK17" s="91">
        <f>SUM(Activity[[#Totals],[FILE PHONE CALLS]]-AK16)</f>
        <v>-128</v>
      </c>
      <c r="AL17" s="91">
        <f>SUM(Activity[[#Totals],[NEW ACCT. PHONE]]-AL16)</f>
        <v>-80</v>
      </c>
      <c r="AM17" s="91">
        <f>SUM(Activity[[#Totals],[GUEST ROOMS]]-AM16)</f>
        <v>-400</v>
      </c>
      <c r="AN17" s="91">
        <f>SUM(Activity[[#Totals],[FOOD &amp; BEVERAGE]]-AN16)</f>
        <v>-600</v>
      </c>
      <c r="AO17" s="91">
        <f>SUM(Activity[[#Totals],[MTG. ROOM RENTAL]]-AO16)</f>
        <v>-300</v>
      </c>
      <c r="AP17" s="91">
        <f>SUM(Activity[[#Totals],[OTHER*]]-AP16)</f>
        <v>-300</v>
      </c>
      <c r="AQ17" s="91">
        <f>SUM(Activity[[#Totals],[IN SALES OFFICE]]-AQ16)</f>
        <v>-24</v>
      </c>
      <c r="AR17" s="91">
        <f>SUM(Activity[[#Totals],[OUTSIDE OFFICE]]-AR16)</f>
        <v>-76</v>
      </c>
      <c r="AS17" s="91">
        <f>SUM(Activity[[#Totals],[IN OFFICE VISITS]]-AS16)</f>
        <v>-235</v>
      </c>
      <c r="AT17" s="91">
        <f>SUM(Activity[[#Totals],[IN OFFICE VISITS]]-AT16)</f>
        <v>0</v>
      </c>
      <c r="AU17" s="91">
        <f>SUM(Activity[[#Totals],[FILE PHONE CALLS]]-AU16)</f>
        <v>-128</v>
      </c>
      <c r="AV17" s="91">
        <f>SUM(Activity[[#Totals],[NEW ACCT. PHONE]]-AV16)</f>
        <v>-80</v>
      </c>
      <c r="AW17" s="91">
        <f>SUM(Activity[[#Totals],[GUEST ROOMS]]-AW16)</f>
        <v>-400</v>
      </c>
      <c r="AX17" s="91">
        <f>SUM(Activity[[#Totals],[FOOD &amp; BEVERAGE]]-AX16)</f>
        <v>-600</v>
      </c>
      <c r="AY17" s="91">
        <f>SUM(Activity[[#Totals],[MTG. ROOM RENTAL]]-AY16)</f>
        <v>-300</v>
      </c>
      <c r="AZ17" s="91">
        <f>SUM(Activity[[#Totals],[OTHER*]]-AZ16)</f>
        <v>-300</v>
      </c>
    </row>
    <row r="18" spans="2:52" ht="40.5" customHeight="1" x14ac:dyDescent="0.25"/>
    <row r="19" spans="2:52" ht="20.25" customHeight="1" outlineLevel="1" x14ac:dyDescent="0.25">
      <c r="B19" s="92" t="s">
        <v>134</v>
      </c>
      <c r="C19" s="65" t="e">
        <f>SUMIFS($C$7:$BA$13,$C$6:$BA$6,B19)</f>
        <v>#VALUE!</v>
      </c>
    </row>
    <row r="20" spans="2:52" ht="20.25" customHeight="1" outlineLevel="1" x14ac:dyDescent="0.25">
      <c r="B20" s="92" t="s">
        <v>135</v>
      </c>
      <c r="C20" s="65" t="e">
        <f t="shared" ref="C20:C28" si="0">SUMIFS($C$7:$BA$13,$C$6:$BA$6,B20)</f>
        <v>#VALUE!</v>
      </c>
    </row>
    <row r="21" spans="2:52" ht="20.25" customHeight="1" outlineLevel="1" x14ac:dyDescent="0.25">
      <c r="B21" s="92" t="s">
        <v>136</v>
      </c>
      <c r="C21" s="65" t="e">
        <f t="shared" si="0"/>
        <v>#VALUE!</v>
      </c>
    </row>
    <row r="22" spans="2:52" ht="20.25" customHeight="1" outlineLevel="1" x14ac:dyDescent="0.25">
      <c r="B22" s="92" t="s">
        <v>137</v>
      </c>
      <c r="C22" s="65" t="e">
        <f t="shared" si="0"/>
        <v>#VALUE!</v>
      </c>
    </row>
    <row r="23" spans="2:52" ht="20.25" customHeight="1" outlineLevel="1" x14ac:dyDescent="0.25">
      <c r="B23" s="92" t="s">
        <v>138</v>
      </c>
      <c r="C23" s="65" t="e">
        <f t="shared" si="0"/>
        <v>#VALUE!</v>
      </c>
    </row>
    <row r="24" spans="2:52" ht="20.25" customHeight="1" outlineLevel="1" x14ac:dyDescent="0.25">
      <c r="B24" s="92" t="s">
        <v>139</v>
      </c>
      <c r="C24" s="65" t="e">
        <f t="shared" si="0"/>
        <v>#VALUE!</v>
      </c>
    </row>
    <row r="25" spans="2:52" ht="20.25" customHeight="1" outlineLevel="1" x14ac:dyDescent="0.25">
      <c r="B25" s="92" t="s">
        <v>140</v>
      </c>
      <c r="C25" s="65" t="e">
        <f t="shared" si="0"/>
        <v>#VALUE!</v>
      </c>
    </row>
    <row r="26" spans="2:52" ht="20.25" customHeight="1" outlineLevel="1" x14ac:dyDescent="0.25">
      <c r="B26" s="92" t="s">
        <v>141</v>
      </c>
      <c r="C26" s="65" t="e">
        <f t="shared" si="0"/>
        <v>#VALUE!</v>
      </c>
    </row>
    <row r="27" spans="2:52" ht="20.25" customHeight="1" outlineLevel="1" x14ac:dyDescent="0.25">
      <c r="B27" s="92" t="s">
        <v>142</v>
      </c>
      <c r="C27" s="65" t="e">
        <f t="shared" si="0"/>
        <v>#VALUE!</v>
      </c>
    </row>
    <row r="28" spans="2:52" ht="20.25" customHeight="1" outlineLevel="1" x14ac:dyDescent="0.25">
      <c r="B28" s="92" t="s">
        <v>143</v>
      </c>
      <c r="C28" s="65" t="e">
        <f t="shared" si="0"/>
        <v>#VALUE!</v>
      </c>
    </row>
    <row r="29" spans="2:52" ht="20.25" customHeight="1" outlineLevel="1" x14ac:dyDescent="0.25"/>
  </sheetData>
  <dataValidations count="3">
    <dataValidation allowBlank="1" showInputMessage="1" showErrorMessage="1" sqref="B16:B17" xr:uid="{FAFE133C-A77A-4007-8FB9-C616B5E01DDE}"/>
    <dataValidation allowBlank="1" showInputMessage="1" showErrorMessage="1" prompt="Variance is automatically calculated, and icons are updated in cells at right. Enter Explanation and Approval in cells below" sqref="B17" xr:uid="{650B00E1-815D-4FF7-BAF0-2892FA07D695}"/>
    <dataValidation allowBlank="1" showInputMessage="1" showErrorMessage="1" prompt="Enter Goal costs in cells at right. Variance is automatically calculated in cells below" sqref="B16" xr:uid="{821E0C4A-A8F7-4166-810D-8CAE55E21229}"/>
  </dataValidations>
  <printOptions horizontalCentered="1"/>
  <pageMargins left="0.25" right="0.25" top="0.75" bottom="0.75" header="0.3" footer="0.3"/>
  <pageSetup scale="73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21A33A0-9944-4E56-8972-6A58BCE34FED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C17:AZ17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0"/>
  <sheetViews>
    <sheetView zoomScale="130" zoomScaleNormal="130" workbookViewId="0"/>
  </sheetViews>
  <sheetFormatPr defaultRowHeight="15" x14ac:dyDescent="0.25"/>
  <cols>
    <col min="1" max="1" width="10.28515625" bestFit="1" customWidth="1"/>
    <col min="2" max="2" width="14" bestFit="1" customWidth="1"/>
    <col min="3" max="3" width="13" style="1" bestFit="1" customWidth="1"/>
    <col min="4" max="4" width="10.28515625" bestFit="1" customWidth="1"/>
    <col min="5" max="5" width="8" bestFit="1" customWidth="1"/>
    <col min="6" max="6" width="17.5703125" style="2" bestFit="1" customWidth="1"/>
  </cols>
  <sheetData>
    <row r="1" spans="1:6" x14ac:dyDescent="0.25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s="2" t="s">
        <v>5</v>
      </c>
    </row>
    <row r="2" spans="1:6" x14ac:dyDescent="0.25">
      <c r="A2" t="s">
        <v>6</v>
      </c>
      <c r="B2" t="s">
        <v>7</v>
      </c>
      <c r="C2" s="1">
        <v>44197</v>
      </c>
      <c r="D2">
        <v>10392</v>
      </c>
      <c r="E2">
        <v>13</v>
      </c>
      <c r="F2" s="2">
        <v>1440</v>
      </c>
    </row>
    <row r="3" spans="1:6" x14ac:dyDescent="0.25">
      <c r="A3" t="s">
        <v>8</v>
      </c>
      <c r="B3" t="s">
        <v>9</v>
      </c>
      <c r="C3" s="1">
        <v>44198</v>
      </c>
      <c r="D3">
        <v>10397</v>
      </c>
      <c r="E3">
        <v>17</v>
      </c>
      <c r="F3" s="2">
        <v>716.72</v>
      </c>
    </row>
    <row r="4" spans="1:6" x14ac:dyDescent="0.25">
      <c r="A4" t="s">
        <v>8</v>
      </c>
      <c r="B4" t="s">
        <v>10</v>
      </c>
      <c r="C4" s="1">
        <v>44198</v>
      </c>
      <c r="D4">
        <v>10771</v>
      </c>
      <c r="E4">
        <v>18</v>
      </c>
      <c r="F4" s="2">
        <v>344</v>
      </c>
    </row>
    <row r="5" spans="1:6" x14ac:dyDescent="0.25">
      <c r="A5" t="s">
        <v>6</v>
      </c>
      <c r="B5" t="s">
        <v>11</v>
      </c>
      <c r="C5" s="1">
        <v>44199</v>
      </c>
      <c r="D5">
        <v>10393</v>
      </c>
      <c r="E5">
        <v>16</v>
      </c>
      <c r="F5" s="2">
        <v>2556.9499999999998</v>
      </c>
    </row>
    <row r="6" spans="1:6" x14ac:dyDescent="0.25">
      <c r="A6" t="s">
        <v>6</v>
      </c>
      <c r="B6" t="s">
        <v>11</v>
      </c>
      <c r="C6" s="1">
        <v>44199</v>
      </c>
      <c r="D6">
        <v>10394</v>
      </c>
      <c r="E6">
        <v>10</v>
      </c>
      <c r="F6" s="2">
        <v>442</v>
      </c>
    </row>
    <row r="7" spans="1:6" x14ac:dyDescent="0.25">
      <c r="A7" t="s">
        <v>8</v>
      </c>
      <c r="B7" t="s">
        <v>12</v>
      </c>
      <c r="C7" s="1">
        <v>44199</v>
      </c>
      <c r="D7">
        <v>10395</v>
      </c>
      <c r="E7">
        <v>9</v>
      </c>
      <c r="F7" s="2">
        <v>2122.92</v>
      </c>
    </row>
    <row r="8" spans="1:6" x14ac:dyDescent="0.25">
      <c r="A8" t="s">
        <v>6</v>
      </c>
      <c r="B8" t="s">
        <v>11</v>
      </c>
      <c r="C8" s="1">
        <v>44202</v>
      </c>
      <c r="D8">
        <v>10396</v>
      </c>
      <c r="E8">
        <v>7</v>
      </c>
      <c r="F8" s="2">
        <v>1903.8</v>
      </c>
    </row>
    <row r="9" spans="1:6" x14ac:dyDescent="0.25">
      <c r="A9" t="s">
        <v>6</v>
      </c>
      <c r="B9" t="s">
        <v>13</v>
      </c>
      <c r="C9" s="1">
        <v>44204</v>
      </c>
      <c r="D9">
        <v>10399</v>
      </c>
      <c r="E9">
        <v>17</v>
      </c>
      <c r="F9" s="2">
        <v>1765.6</v>
      </c>
    </row>
    <row r="10" spans="1:6" x14ac:dyDescent="0.25">
      <c r="A10" t="s">
        <v>6</v>
      </c>
      <c r="B10" t="s">
        <v>7</v>
      </c>
      <c r="C10" s="1">
        <v>44204</v>
      </c>
      <c r="D10">
        <v>10404</v>
      </c>
      <c r="E10">
        <v>7</v>
      </c>
      <c r="F10" s="2">
        <v>1591.25</v>
      </c>
    </row>
    <row r="11" spans="1:6" x14ac:dyDescent="0.25">
      <c r="A11" t="s">
        <v>6</v>
      </c>
      <c r="B11" t="s">
        <v>7</v>
      </c>
      <c r="C11" s="1">
        <v>44205</v>
      </c>
      <c r="D11">
        <v>10398</v>
      </c>
      <c r="E11">
        <v>11</v>
      </c>
      <c r="F11" s="2">
        <v>2505.6</v>
      </c>
    </row>
    <row r="12" spans="1:6" x14ac:dyDescent="0.25">
      <c r="A12" t="s">
        <v>8</v>
      </c>
      <c r="B12" t="s">
        <v>14</v>
      </c>
      <c r="C12" s="1">
        <v>44205</v>
      </c>
      <c r="D12">
        <v>10403</v>
      </c>
      <c r="E12">
        <v>18</v>
      </c>
      <c r="F12" s="2">
        <v>855.01</v>
      </c>
    </row>
    <row r="13" spans="1:6" x14ac:dyDescent="0.25">
      <c r="A13" t="s">
        <v>6</v>
      </c>
      <c r="B13" t="s">
        <v>11</v>
      </c>
      <c r="C13" s="1">
        <v>44206</v>
      </c>
      <c r="D13">
        <v>10401</v>
      </c>
      <c r="E13">
        <v>7</v>
      </c>
      <c r="F13" s="2">
        <v>3868.6</v>
      </c>
    </row>
    <row r="14" spans="1:6" x14ac:dyDescent="0.25">
      <c r="A14" t="s">
        <v>6</v>
      </c>
      <c r="B14" t="s">
        <v>10</v>
      </c>
      <c r="C14" s="1">
        <v>44206</v>
      </c>
      <c r="D14">
        <v>10402</v>
      </c>
      <c r="E14">
        <v>11</v>
      </c>
      <c r="F14" s="2">
        <v>2713.5</v>
      </c>
    </row>
    <row r="15" spans="1:6" x14ac:dyDescent="0.25">
      <c r="A15" t="s">
        <v>8</v>
      </c>
      <c r="B15" t="s">
        <v>15</v>
      </c>
      <c r="C15" s="1">
        <v>44209</v>
      </c>
      <c r="D15">
        <v>10406</v>
      </c>
      <c r="E15">
        <v>15</v>
      </c>
      <c r="F15" s="2">
        <v>1830.78</v>
      </c>
    </row>
    <row r="16" spans="1:6" x14ac:dyDescent="0.25">
      <c r="A16" t="s">
        <v>6</v>
      </c>
      <c r="B16" t="s">
        <v>13</v>
      </c>
      <c r="C16" s="1">
        <v>44210</v>
      </c>
      <c r="D16">
        <v>10408</v>
      </c>
      <c r="E16">
        <v>10</v>
      </c>
      <c r="F16" s="2">
        <v>1622.4</v>
      </c>
    </row>
    <row r="17" spans="1:6" x14ac:dyDescent="0.25">
      <c r="A17" t="s">
        <v>8</v>
      </c>
      <c r="B17" t="s">
        <v>16</v>
      </c>
      <c r="C17" s="1">
        <v>44210</v>
      </c>
      <c r="D17">
        <v>10409</v>
      </c>
      <c r="E17">
        <v>19</v>
      </c>
      <c r="F17" s="2">
        <v>319.2</v>
      </c>
    </row>
    <row r="18" spans="1:6" x14ac:dyDescent="0.25">
      <c r="A18" t="s">
        <v>6</v>
      </c>
      <c r="B18" t="s">
        <v>16</v>
      </c>
      <c r="C18" s="1">
        <v>44211</v>
      </c>
      <c r="D18">
        <v>10410</v>
      </c>
      <c r="E18">
        <v>16</v>
      </c>
      <c r="F18" s="2">
        <v>802</v>
      </c>
    </row>
    <row r="19" spans="1:6" x14ac:dyDescent="0.25">
      <c r="A19" t="s">
        <v>6</v>
      </c>
      <c r="B19" t="s">
        <v>13</v>
      </c>
      <c r="C19" s="1">
        <v>44211</v>
      </c>
      <c r="D19">
        <v>10412</v>
      </c>
      <c r="E19">
        <v>8</v>
      </c>
      <c r="F19" s="2">
        <v>334.8</v>
      </c>
    </row>
    <row r="20" spans="1:6" x14ac:dyDescent="0.25">
      <c r="A20" t="s">
        <v>6</v>
      </c>
      <c r="B20" t="s">
        <v>13</v>
      </c>
      <c r="C20" s="1">
        <v>44212</v>
      </c>
      <c r="D20">
        <v>10380</v>
      </c>
      <c r="E20">
        <v>8</v>
      </c>
      <c r="F20" s="2">
        <v>1313.82</v>
      </c>
    </row>
    <row r="21" spans="1:6" x14ac:dyDescent="0.25">
      <c r="A21" t="s">
        <v>6</v>
      </c>
      <c r="B21" t="s">
        <v>11</v>
      </c>
      <c r="C21" s="1">
        <v>44212</v>
      </c>
      <c r="D21">
        <v>10400</v>
      </c>
      <c r="E21">
        <v>18</v>
      </c>
      <c r="F21" s="2">
        <v>3063</v>
      </c>
    </row>
    <row r="22" spans="1:6" x14ac:dyDescent="0.25">
      <c r="A22" t="s">
        <v>6</v>
      </c>
      <c r="B22" t="s">
        <v>16</v>
      </c>
      <c r="C22" s="1">
        <v>44212</v>
      </c>
      <c r="D22">
        <v>10413</v>
      </c>
      <c r="E22">
        <v>8</v>
      </c>
      <c r="F22" s="2">
        <v>2123.1999999999998</v>
      </c>
    </row>
    <row r="23" spans="1:6" x14ac:dyDescent="0.25">
      <c r="A23" t="s">
        <v>6</v>
      </c>
      <c r="B23" t="s">
        <v>7</v>
      </c>
      <c r="C23" s="1">
        <v>44213</v>
      </c>
      <c r="D23">
        <v>10414</v>
      </c>
      <c r="E23">
        <v>13</v>
      </c>
      <c r="F23" s="2">
        <v>224.83</v>
      </c>
    </row>
    <row r="24" spans="1:6" x14ac:dyDescent="0.25">
      <c r="A24" t="s">
        <v>8</v>
      </c>
      <c r="B24" t="s">
        <v>10</v>
      </c>
      <c r="C24" s="1">
        <v>44217</v>
      </c>
      <c r="D24">
        <v>10411</v>
      </c>
      <c r="E24">
        <v>14</v>
      </c>
      <c r="F24" s="2">
        <v>966.8</v>
      </c>
    </row>
    <row r="25" spans="1:6" x14ac:dyDescent="0.25">
      <c r="A25" t="s">
        <v>6</v>
      </c>
      <c r="B25" t="s">
        <v>11</v>
      </c>
      <c r="C25" s="1">
        <v>44218</v>
      </c>
      <c r="D25">
        <v>10405</v>
      </c>
      <c r="E25">
        <v>14</v>
      </c>
      <c r="F25" s="2">
        <v>400</v>
      </c>
    </row>
    <row r="26" spans="1:6" x14ac:dyDescent="0.25">
      <c r="A26" t="s">
        <v>8</v>
      </c>
      <c r="B26" t="s">
        <v>16</v>
      </c>
      <c r="C26" s="1">
        <v>44220</v>
      </c>
      <c r="D26">
        <v>10415</v>
      </c>
      <c r="E26">
        <v>18</v>
      </c>
      <c r="F26" s="2">
        <v>102.4</v>
      </c>
    </row>
    <row r="27" spans="1:6" x14ac:dyDescent="0.25">
      <c r="A27" t="s">
        <v>6</v>
      </c>
      <c r="B27" t="s">
        <v>14</v>
      </c>
      <c r="C27" s="1">
        <v>44220</v>
      </c>
      <c r="D27">
        <v>10418</v>
      </c>
      <c r="E27">
        <v>14</v>
      </c>
      <c r="F27" s="2">
        <v>1814.8</v>
      </c>
    </row>
    <row r="28" spans="1:6" x14ac:dyDescent="0.25">
      <c r="A28" t="s">
        <v>6</v>
      </c>
      <c r="B28" t="s">
        <v>13</v>
      </c>
      <c r="C28" s="1">
        <v>44223</v>
      </c>
      <c r="D28">
        <v>10416</v>
      </c>
      <c r="E28">
        <v>9</v>
      </c>
      <c r="F28" s="2">
        <v>720</v>
      </c>
    </row>
    <row r="29" spans="1:6" x14ac:dyDescent="0.25">
      <c r="A29" t="s">
        <v>6</v>
      </c>
      <c r="B29" t="s">
        <v>16</v>
      </c>
      <c r="C29" s="1">
        <v>44223</v>
      </c>
      <c r="D29">
        <v>10420</v>
      </c>
      <c r="E29">
        <v>8</v>
      </c>
      <c r="F29" s="2">
        <v>1707.84</v>
      </c>
    </row>
    <row r="30" spans="1:6" x14ac:dyDescent="0.25">
      <c r="A30" t="s">
        <v>6</v>
      </c>
      <c r="B30" t="s">
        <v>13</v>
      </c>
      <c r="C30" s="1">
        <v>44223</v>
      </c>
      <c r="D30">
        <v>10421</v>
      </c>
      <c r="E30">
        <v>17</v>
      </c>
      <c r="F30" s="2">
        <v>1194.27</v>
      </c>
    </row>
    <row r="31" spans="1:6" x14ac:dyDescent="0.25">
      <c r="A31" t="s">
        <v>8</v>
      </c>
      <c r="B31" t="s">
        <v>15</v>
      </c>
      <c r="C31" s="1">
        <v>44223</v>
      </c>
      <c r="D31">
        <v>10424</v>
      </c>
      <c r="E31">
        <v>8</v>
      </c>
      <c r="F31" s="2">
        <v>9194.56</v>
      </c>
    </row>
    <row r="32" spans="1:6" x14ac:dyDescent="0.25">
      <c r="A32" t="s">
        <v>6</v>
      </c>
      <c r="B32" t="s">
        <v>14</v>
      </c>
      <c r="C32" s="1">
        <v>44224</v>
      </c>
      <c r="D32">
        <v>10417</v>
      </c>
      <c r="E32">
        <v>11</v>
      </c>
      <c r="F32" s="2">
        <v>11188.4</v>
      </c>
    </row>
    <row r="33" spans="1:6" x14ac:dyDescent="0.25">
      <c r="A33" t="s">
        <v>6</v>
      </c>
      <c r="B33" t="s">
        <v>7</v>
      </c>
      <c r="C33" s="1">
        <v>44226</v>
      </c>
      <c r="D33">
        <v>10407</v>
      </c>
      <c r="E33">
        <v>14</v>
      </c>
      <c r="F33" s="2">
        <v>1194</v>
      </c>
    </row>
    <row r="34" spans="1:6" x14ac:dyDescent="0.25">
      <c r="A34" t="s">
        <v>6</v>
      </c>
      <c r="B34" t="s">
        <v>14</v>
      </c>
      <c r="C34" s="1">
        <v>44226</v>
      </c>
      <c r="D34">
        <v>10419</v>
      </c>
      <c r="E34">
        <v>13</v>
      </c>
      <c r="F34" s="2">
        <v>2097.6</v>
      </c>
    </row>
    <row r="35" spans="1:6" x14ac:dyDescent="0.25">
      <c r="A35" t="s">
        <v>6</v>
      </c>
      <c r="B35" t="s">
        <v>7</v>
      </c>
      <c r="C35" s="1">
        <v>44227</v>
      </c>
      <c r="D35">
        <v>10422</v>
      </c>
      <c r="E35">
        <v>10</v>
      </c>
      <c r="F35" s="2">
        <v>49.8</v>
      </c>
    </row>
    <row r="36" spans="1:6" x14ac:dyDescent="0.25">
      <c r="A36" t="s">
        <v>6</v>
      </c>
      <c r="B36" t="s">
        <v>14</v>
      </c>
      <c r="C36" s="1">
        <v>44230</v>
      </c>
      <c r="D36">
        <v>10430</v>
      </c>
      <c r="E36">
        <v>13</v>
      </c>
      <c r="F36" s="2">
        <v>4899.2</v>
      </c>
    </row>
    <row r="37" spans="1:6" x14ac:dyDescent="0.25">
      <c r="A37" t="s">
        <v>8</v>
      </c>
      <c r="B37" t="s">
        <v>15</v>
      </c>
      <c r="C37" s="1">
        <v>44231</v>
      </c>
      <c r="D37">
        <v>10428</v>
      </c>
      <c r="E37">
        <v>11</v>
      </c>
      <c r="F37" s="2">
        <v>192</v>
      </c>
    </row>
    <row r="38" spans="1:6" x14ac:dyDescent="0.25">
      <c r="A38" t="s">
        <v>6</v>
      </c>
      <c r="B38" t="s">
        <v>14</v>
      </c>
      <c r="C38" s="1">
        <v>44233</v>
      </c>
      <c r="D38">
        <v>10426</v>
      </c>
      <c r="E38">
        <v>11</v>
      </c>
      <c r="F38" s="2">
        <v>338.2</v>
      </c>
    </row>
    <row r="39" spans="1:6" x14ac:dyDescent="0.25">
      <c r="A39" t="s">
        <v>6</v>
      </c>
      <c r="B39" t="s">
        <v>16</v>
      </c>
      <c r="C39" s="1">
        <v>44234</v>
      </c>
      <c r="D39">
        <v>10429</v>
      </c>
      <c r="E39">
        <v>12</v>
      </c>
      <c r="F39" s="2">
        <v>1441.37</v>
      </c>
    </row>
    <row r="40" spans="1:6" x14ac:dyDescent="0.25">
      <c r="A40" t="s">
        <v>6</v>
      </c>
      <c r="B40" t="s">
        <v>14</v>
      </c>
      <c r="C40" s="1">
        <v>44234</v>
      </c>
      <c r="D40">
        <v>10431</v>
      </c>
      <c r="E40">
        <v>13</v>
      </c>
      <c r="F40" s="2">
        <v>1892.25</v>
      </c>
    </row>
    <row r="41" spans="1:6" x14ac:dyDescent="0.25">
      <c r="A41" t="s">
        <v>6</v>
      </c>
      <c r="B41" t="s">
        <v>16</v>
      </c>
      <c r="C41" s="1">
        <v>44234</v>
      </c>
      <c r="D41">
        <v>10432</v>
      </c>
      <c r="E41">
        <v>9</v>
      </c>
      <c r="F41" s="2">
        <v>485</v>
      </c>
    </row>
    <row r="42" spans="1:6" x14ac:dyDescent="0.25">
      <c r="A42" t="s">
        <v>6</v>
      </c>
      <c r="B42" t="s">
        <v>13</v>
      </c>
      <c r="C42" s="1">
        <v>44234</v>
      </c>
      <c r="D42">
        <v>10435</v>
      </c>
      <c r="E42">
        <v>9</v>
      </c>
      <c r="F42" s="2">
        <v>631.6</v>
      </c>
    </row>
    <row r="43" spans="1:6" x14ac:dyDescent="0.25">
      <c r="A43" t="s">
        <v>8</v>
      </c>
      <c r="B43" t="s">
        <v>12</v>
      </c>
      <c r="C43" s="1">
        <v>44237</v>
      </c>
      <c r="D43">
        <v>10439</v>
      </c>
      <c r="E43">
        <v>12</v>
      </c>
      <c r="F43" s="2">
        <v>1078</v>
      </c>
    </row>
    <row r="44" spans="1:6" x14ac:dyDescent="0.25">
      <c r="A44" t="s">
        <v>8</v>
      </c>
      <c r="B44" t="s">
        <v>16</v>
      </c>
      <c r="C44" s="1">
        <v>44238</v>
      </c>
      <c r="D44">
        <v>10436</v>
      </c>
      <c r="E44">
        <v>12</v>
      </c>
      <c r="F44" s="2">
        <v>1994.52</v>
      </c>
    </row>
    <row r="45" spans="1:6" x14ac:dyDescent="0.25">
      <c r="A45" t="s">
        <v>6</v>
      </c>
      <c r="B45" t="s">
        <v>13</v>
      </c>
      <c r="C45" s="1">
        <v>44239</v>
      </c>
      <c r="D45">
        <v>10437</v>
      </c>
      <c r="E45">
        <v>8</v>
      </c>
      <c r="F45" s="2">
        <v>393</v>
      </c>
    </row>
    <row r="46" spans="1:6" x14ac:dyDescent="0.25">
      <c r="A46" t="s">
        <v>6</v>
      </c>
      <c r="B46" t="s">
        <v>16</v>
      </c>
      <c r="C46" s="1">
        <v>44240</v>
      </c>
      <c r="D46">
        <v>10434</v>
      </c>
      <c r="E46">
        <v>7</v>
      </c>
      <c r="F46" s="2">
        <v>321.12</v>
      </c>
    </row>
    <row r="47" spans="1:6" x14ac:dyDescent="0.25">
      <c r="A47" t="s">
        <v>8</v>
      </c>
      <c r="B47" t="s">
        <v>12</v>
      </c>
      <c r="C47" s="1">
        <v>44241</v>
      </c>
      <c r="D47">
        <v>10425</v>
      </c>
      <c r="E47">
        <v>10</v>
      </c>
      <c r="F47" s="2">
        <v>360</v>
      </c>
    </row>
    <row r="48" spans="1:6" x14ac:dyDescent="0.25">
      <c r="A48" t="s">
        <v>6</v>
      </c>
      <c r="B48" t="s">
        <v>16</v>
      </c>
      <c r="C48" s="1">
        <v>44241</v>
      </c>
      <c r="D48">
        <v>10438</v>
      </c>
      <c r="E48">
        <v>18</v>
      </c>
      <c r="F48" s="2">
        <v>454</v>
      </c>
    </row>
    <row r="49" spans="1:6" x14ac:dyDescent="0.25">
      <c r="A49" t="s">
        <v>6</v>
      </c>
      <c r="B49" t="s">
        <v>13</v>
      </c>
      <c r="C49" s="1">
        <v>44241</v>
      </c>
      <c r="D49">
        <v>10443</v>
      </c>
      <c r="E49">
        <v>7</v>
      </c>
      <c r="F49" s="2">
        <v>517.44000000000005</v>
      </c>
    </row>
    <row r="50" spans="1:6" x14ac:dyDescent="0.25">
      <c r="A50" t="s">
        <v>6</v>
      </c>
      <c r="B50" t="s">
        <v>16</v>
      </c>
      <c r="C50" s="1">
        <v>44245</v>
      </c>
      <c r="D50">
        <v>10442</v>
      </c>
      <c r="E50">
        <v>19</v>
      </c>
      <c r="F50" s="2">
        <v>1792</v>
      </c>
    </row>
    <row r="51" spans="1:6" x14ac:dyDescent="0.25">
      <c r="A51" t="s">
        <v>8</v>
      </c>
      <c r="B51" t="s">
        <v>12</v>
      </c>
      <c r="C51" s="1">
        <v>44246</v>
      </c>
      <c r="D51">
        <v>10446</v>
      </c>
      <c r="E51">
        <v>18</v>
      </c>
      <c r="F51" s="2">
        <v>246.24</v>
      </c>
    </row>
    <row r="52" spans="1:6" x14ac:dyDescent="0.25">
      <c r="A52" t="s">
        <v>8</v>
      </c>
      <c r="B52" t="s">
        <v>16</v>
      </c>
      <c r="C52" s="1">
        <v>44247</v>
      </c>
      <c r="D52">
        <v>10445</v>
      </c>
      <c r="E52">
        <v>17</v>
      </c>
      <c r="F52" s="2">
        <v>174.9</v>
      </c>
    </row>
    <row r="53" spans="1:6" x14ac:dyDescent="0.25">
      <c r="A53" t="s">
        <v>6</v>
      </c>
      <c r="B53" t="s">
        <v>16</v>
      </c>
      <c r="C53" s="1">
        <v>44248</v>
      </c>
      <c r="D53">
        <v>10444</v>
      </c>
      <c r="E53">
        <v>19</v>
      </c>
      <c r="F53" s="2">
        <v>1031.7</v>
      </c>
    </row>
    <row r="54" spans="1:6" x14ac:dyDescent="0.25">
      <c r="A54" t="s">
        <v>8</v>
      </c>
      <c r="B54" t="s">
        <v>12</v>
      </c>
      <c r="C54" s="1">
        <v>44251</v>
      </c>
      <c r="D54">
        <v>10423</v>
      </c>
      <c r="E54">
        <v>7</v>
      </c>
      <c r="F54" s="2">
        <v>1020</v>
      </c>
    </row>
    <row r="55" spans="1:6" x14ac:dyDescent="0.25">
      <c r="A55" t="s">
        <v>6</v>
      </c>
      <c r="B55" t="s">
        <v>14</v>
      </c>
      <c r="C55" s="1">
        <v>44251</v>
      </c>
      <c r="D55">
        <v>10448</v>
      </c>
      <c r="E55">
        <v>17</v>
      </c>
      <c r="F55" s="2">
        <v>443.4</v>
      </c>
    </row>
    <row r="56" spans="1:6" x14ac:dyDescent="0.25">
      <c r="A56" t="s">
        <v>8</v>
      </c>
      <c r="B56" t="s">
        <v>14</v>
      </c>
      <c r="C56" s="1">
        <v>44252</v>
      </c>
      <c r="D56">
        <v>10454</v>
      </c>
      <c r="E56">
        <v>19</v>
      </c>
      <c r="F56" s="2">
        <v>331.2</v>
      </c>
    </row>
    <row r="57" spans="1:6" x14ac:dyDescent="0.25">
      <c r="A57" t="s">
        <v>6</v>
      </c>
      <c r="B57" t="s">
        <v>10</v>
      </c>
      <c r="C57" s="1">
        <v>44253</v>
      </c>
      <c r="D57">
        <v>10452</v>
      </c>
      <c r="E57">
        <v>16</v>
      </c>
      <c r="F57" s="2">
        <v>2018.5</v>
      </c>
    </row>
    <row r="58" spans="1:6" x14ac:dyDescent="0.25">
      <c r="A58" t="s">
        <v>6</v>
      </c>
      <c r="B58" t="s">
        <v>11</v>
      </c>
      <c r="C58" s="1">
        <v>44253</v>
      </c>
      <c r="D58">
        <v>10453</v>
      </c>
      <c r="E58">
        <v>13</v>
      </c>
      <c r="F58" s="2">
        <v>407.7</v>
      </c>
    </row>
    <row r="59" spans="1:6" x14ac:dyDescent="0.25">
      <c r="A59" t="s">
        <v>6</v>
      </c>
      <c r="B59" t="s">
        <v>16</v>
      </c>
      <c r="C59" s="1">
        <v>44254</v>
      </c>
      <c r="D59">
        <v>10449</v>
      </c>
      <c r="E59">
        <v>17</v>
      </c>
      <c r="F59" s="2">
        <v>1838.2</v>
      </c>
    </row>
    <row r="60" spans="1:6" x14ac:dyDescent="0.25">
      <c r="A60" t="s">
        <v>6</v>
      </c>
      <c r="B60" t="s">
        <v>14</v>
      </c>
      <c r="C60" s="1">
        <v>44255</v>
      </c>
      <c r="D60">
        <v>10440</v>
      </c>
      <c r="E60">
        <v>7</v>
      </c>
      <c r="F60" s="2">
        <v>4924.13</v>
      </c>
    </row>
    <row r="61" spans="1:6" x14ac:dyDescent="0.25">
      <c r="A61" t="s">
        <v>6</v>
      </c>
      <c r="B61" t="s">
        <v>13</v>
      </c>
      <c r="C61" s="1">
        <v>44255</v>
      </c>
      <c r="D61">
        <v>10456</v>
      </c>
      <c r="E61">
        <v>14</v>
      </c>
      <c r="F61" s="2">
        <v>557.6</v>
      </c>
    </row>
    <row r="62" spans="1:6" x14ac:dyDescent="0.25">
      <c r="A62" t="s">
        <v>6</v>
      </c>
      <c r="B62" t="s">
        <v>14</v>
      </c>
      <c r="C62" s="1">
        <v>44255</v>
      </c>
      <c r="D62">
        <v>10459</v>
      </c>
      <c r="E62">
        <v>11</v>
      </c>
      <c r="F62" s="2">
        <v>1659.2</v>
      </c>
    </row>
    <row r="63" spans="1:6" x14ac:dyDescent="0.25">
      <c r="A63" t="s">
        <v>6</v>
      </c>
      <c r="B63" t="s">
        <v>14</v>
      </c>
      <c r="C63" s="1">
        <v>44258</v>
      </c>
      <c r="D63">
        <v>10427</v>
      </c>
      <c r="E63">
        <v>12</v>
      </c>
      <c r="F63" s="2">
        <v>651</v>
      </c>
    </row>
    <row r="64" spans="1:6" x14ac:dyDescent="0.25">
      <c r="A64" t="s">
        <v>6</v>
      </c>
      <c r="B64" t="s">
        <v>13</v>
      </c>
      <c r="C64" s="1">
        <v>44258</v>
      </c>
      <c r="D64">
        <v>10455</v>
      </c>
      <c r="E64">
        <v>16</v>
      </c>
      <c r="F64" s="2">
        <v>2684</v>
      </c>
    </row>
    <row r="65" spans="1:6" x14ac:dyDescent="0.25">
      <c r="A65" t="s">
        <v>6</v>
      </c>
      <c r="B65" t="s">
        <v>7</v>
      </c>
      <c r="C65" s="1">
        <v>44258</v>
      </c>
      <c r="D65">
        <v>10457</v>
      </c>
      <c r="E65">
        <v>13</v>
      </c>
      <c r="F65" s="2">
        <v>1584</v>
      </c>
    </row>
    <row r="66" spans="1:6" x14ac:dyDescent="0.25">
      <c r="A66" t="s">
        <v>6</v>
      </c>
      <c r="B66" t="s">
        <v>13</v>
      </c>
      <c r="C66" s="1">
        <v>44258</v>
      </c>
      <c r="D66">
        <v>10460</v>
      </c>
      <c r="E66">
        <v>13</v>
      </c>
      <c r="F66" s="2">
        <v>176.1</v>
      </c>
    </row>
    <row r="67" spans="1:6" x14ac:dyDescent="0.25">
      <c r="A67" t="s">
        <v>6</v>
      </c>
      <c r="B67" t="s">
        <v>16</v>
      </c>
      <c r="C67" s="1">
        <v>44259</v>
      </c>
      <c r="D67">
        <v>10433</v>
      </c>
      <c r="E67">
        <v>10</v>
      </c>
      <c r="F67" s="2">
        <v>851.2</v>
      </c>
    </row>
    <row r="68" spans="1:6" x14ac:dyDescent="0.25">
      <c r="A68" t="s">
        <v>8</v>
      </c>
      <c r="B68" t="s">
        <v>15</v>
      </c>
      <c r="C68" s="1">
        <v>44259</v>
      </c>
      <c r="D68">
        <v>10458</v>
      </c>
      <c r="E68">
        <v>12</v>
      </c>
      <c r="F68" s="2">
        <v>3891</v>
      </c>
    </row>
    <row r="69" spans="1:6" x14ac:dyDescent="0.25">
      <c r="A69" t="s">
        <v>6</v>
      </c>
      <c r="B69" t="s">
        <v>11</v>
      </c>
      <c r="C69" s="1">
        <v>44260</v>
      </c>
      <c r="D69">
        <v>10461</v>
      </c>
      <c r="E69">
        <v>12</v>
      </c>
      <c r="F69" s="2">
        <v>1538.7</v>
      </c>
    </row>
    <row r="70" spans="1:6" x14ac:dyDescent="0.25">
      <c r="A70" t="s">
        <v>8</v>
      </c>
      <c r="B70" t="s">
        <v>9</v>
      </c>
      <c r="C70" s="1">
        <v>44261</v>
      </c>
      <c r="D70">
        <v>10463</v>
      </c>
      <c r="E70">
        <v>9</v>
      </c>
      <c r="F70" s="2">
        <v>713.3</v>
      </c>
    </row>
    <row r="71" spans="1:6" x14ac:dyDescent="0.25">
      <c r="A71" t="s">
        <v>6</v>
      </c>
      <c r="B71" t="s">
        <v>14</v>
      </c>
      <c r="C71" s="1">
        <v>44262</v>
      </c>
      <c r="D71">
        <v>10447</v>
      </c>
      <c r="E71">
        <v>9</v>
      </c>
      <c r="F71" s="2">
        <v>914.4</v>
      </c>
    </row>
    <row r="72" spans="1:6" x14ac:dyDescent="0.25">
      <c r="A72" t="s">
        <v>6</v>
      </c>
      <c r="B72" t="s">
        <v>13</v>
      </c>
      <c r="C72" s="1">
        <v>44266</v>
      </c>
      <c r="D72">
        <v>10450</v>
      </c>
      <c r="E72">
        <v>12</v>
      </c>
      <c r="F72" s="2">
        <v>425.12</v>
      </c>
    </row>
    <row r="73" spans="1:6" x14ac:dyDescent="0.25">
      <c r="A73" t="s">
        <v>6</v>
      </c>
      <c r="B73" t="s">
        <v>13</v>
      </c>
      <c r="C73" s="1">
        <v>44266</v>
      </c>
      <c r="D73">
        <v>10467</v>
      </c>
      <c r="E73">
        <v>14</v>
      </c>
      <c r="F73" s="2">
        <v>235.2</v>
      </c>
    </row>
    <row r="74" spans="1:6" x14ac:dyDescent="0.25">
      <c r="A74" t="s">
        <v>6</v>
      </c>
      <c r="B74" t="s">
        <v>14</v>
      </c>
      <c r="C74" s="1">
        <v>44267</v>
      </c>
      <c r="D74">
        <v>10451</v>
      </c>
      <c r="E74">
        <v>8</v>
      </c>
      <c r="F74" s="2">
        <v>3849.66</v>
      </c>
    </row>
    <row r="75" spans="1:6" x14ac:dyDescent="0.25">
      <c r="A75" t="s">
        <v>8</v>
      </c>
      <c r="B75" t="s">
        <v>16</v>
      </c>
      <c r="C75" s="1">
        <v>44267</v>
      </c>
      <c r="D75">
        <v>10468</v>
      </c>
      <c r="E75">
        <v>13</v>
      </c>
      <c r="F75" s="2">
        <v>717.6</v>
      </c>
    </row>
    <row r="76" spans="1:6" x14ac:dyDescent="0.25">
      <c r="A76" t="s">
        <v>6</v>
      </c>
      <c r="B76" t="s">
        <v>14</v>
      </c>
      <c r="C76" s="1">
        <v>44268</v>
      </c>
      <c r="D76">
        <v>10466</v>
      </c>
      <c r="E76">
        <v>12</v>
      </c>
      <c r="F76" s="2">
        <v>216</v>
      </c>
    </row>
    <row r="77" spans="1:6" x14ac:dyDescent="0.25">
      <c r="A77" t="s">
        <v>6</v>
      </c>
      <c r="B77" t="s">
        <v>16</v>
      </c>
      <c r="C77" s="1">
        <v>44269</v>
      </c>
      <c r="D77">
        <v>10441</v>
      </c>
      <c r="E77">
        <v>17</v>
      </c>
      <c r="F77" s="2">
        <v>1755</v>
      </c>
    </row>
    <row r="78" spans="1:6" x14ac:dyDescent="0.25">
      <c r="A78" t="s">
        <v>6</v>
      </c>
      <c r="B78" t="s">
        <v>14</v>
      </c>
      <c r="C78" s="1">
        <v>44269</v>
      </c>
      <c r="D78">
        <v>10464</v>
      </c>
      <c r="E78">
        <v>11</v>
      </c>
      <c r="F78" s="2">
        <v>1609.28</v>
      </c>
    </row>
    <row r="79" spans="1:6" x14ac:dyDescent="0.25">
      <c r="A79" t="s">
        <v>6</v>
      </c>
      <c r="B79" t="s">
        <v>11</v>
      </c>
      <c r="C79" s="1">
        <v>44269</v>
      </c>
      <c r="D79">
        <v>10465</v>
      </c>
      <c r="E79">
        <v>7</v>
      </c>
      <c r="F79" s="2">
        <v>2518</v>
      </c>
    </row>
    <row r="80" spans="1:6" x14ac:dyDescent="0.25">
      <c r="A80" t="s">
        <v>6</v>
      </c>
      <c r="B80" t="s">
        <v>11</v>
      </c>
      <c r="C80" s="1">
        <v>44269</v>
      </c>
      <c r="D80">
        <v>10469</v>
      </c>
      <c r="E80">
        <v>11</v>
      </c>
      <c r="F80" s="2">
        <v>956.67</v>
      </c>
    </row>
    <row r="81" spans="1:6" x14ac:dyDescent="0.25">
      <c r="A81" t="s">
        <v>6</v>
      </c>
      <c r="B81" t="s">
        <v>14</v>
      </c>
      <c r="C81" s="1">
        <v>44269</v>
      </c>
      <c r="D81">
        <v>10470</v>
      </c>
      <c r="E81">
        <v>19</v>
      </c>
      <c r="F81" s="2">
        <v>1820.8</v>
      </c>
    </row>
    <row r="82" spans="1:6" x14ac:dyDescent="0.25">
      <c r="A82" t="s">
        <v>6</v>
      </c>
      <c r="B82" t="s">
        <v>7</v>
      </c>
      <c r="C82" s="1">
        <v>44273</v>
      </c>
      <c r="D82">
        <v>10462</v>
      </c>
      <c r="E82">
        <v>11</v>
      </c>
      <c r="F82" s="2">
        <v>156</v>
      </c>
    </row>
    <row r="83" spans="1:6" x14ac:dyDescent="0.25">
      <c r="A83" t="s">
        <v>6</v>
      </c>
      <c r="B83" t="s">
        <v>7</v>
      </c>
      <c r="C83" s="1">
        <v>44273</v>
      </c>
      <c r="D83">
        <v>10471</v>
      </c>
      <c r="E83">
        <v>13</v>
      </c>
      <c r="F83" s="2">
        <v>1328</v>
      </c>
    </row>
    <row r="84" spans="1:6" x14ac:dyDescent="0.25">
      <c r="A84" t="s">
        <v>6</v>
      </c>
      <c r="B84" t="s">
        <v>13</v>
      </c>
      <c r="C84" s="1">
        <v>44274</v>
      </c>
      <c r="D84">
        <v>10472</v>
      </c>
      <c r="E84">
        <v>7</v>
      </c>
      <c r="F84" s="2">
        <v>1036.8</v>
      </c>
    </row>
    <row r="85" spans="1:6" x14ac:dyDescent="0.25">
      <c r="A85" t="s">
        <v>6</v>
      </c>
      <c r="B85" t="s">
        <v>11</v>
      </c>
      <c r="C85" s="1">
        <v>44276</v>
      </c>
      <c r="D85">
        <v>10473</v>
      </c>
      <c r="E85">
        <v>9</v>
      </c>
      <c r="F85" s="2">
        <v>230.4</v>
      </c>
    </row>
    <row r="86" spans="1:6" x14ac:dyDescent="0.25">
      <c r="A86" t="s">
        <v>8</v>
      </c>
      <c r="B86" t="s">
        <v>9</v>
      </c>
      <c r="C86" s="1">
        <v>44276</v>
      </c>
      <c r="D86">
        <v>10474</v>
      </c>
      <c r="E86">
        <v>7</v>
      </c>
      <c r="F86" s="2">
        <v>1249.0999999999999</v>
      </c>
    </row>
    <row r="87" spans="1:6" x14ac:dyDescent="0.25">
      <c r="A87" t="s">
        <v>6</v>
      </c>
      <c r="B87" t="s">
        <v>16</v>
      </c>
      <c r="C87" s="1">
        <v>44276</v>
      </c>
      <c r="D87">
        <v>10479</v>
      </c>
      <c r="E87">
        <v>9</v>
      </c>
      <c r="F87" s="2">
        <v>10495.6</v>
      </c>
    </row>
    <row r="88" spans="1:6" x14ac:dyDescent="0.25">
      <c r="A88" t="s">
        <v>6</v>
      </c>
      <c r="B88" t="s">
        <v>13</v>
      </c>
      <c r="C88" s="1">
        <v>44279</v>
      </c>
      <c r="D88">
        <v>10476</v>
      </c>
      <c r="E88">
        <v>11</v>
      </c>
      <c r="F88" s="2">
        <v>180.48</v>
      </c>
    </row>
    <row r="89" spans="1:6" x14ac:dyDescent="0.25">
      <c r="A89" t="s">
        <v>8</v>
      </c>
      <c r="B89" t="s">
        <v>12</v>
      </c>
      <c r="C89" s="1">
        <v>44279</v>
      </c>
      <c r="D89">
        <v>10480</v>
      </c>
      <c r="E89">
        <v>14</v>
      </c>
      <c r="F89" s="2">
        <v>756</v>
      </c>
    </row>
    <row r="90" spans="1:6" x14ac:dyDescent="0.25">
      <c r="A90" t="s">
        <v>8</v>
      </c>
      <c r="B90" t="s">
        <v>9</v>
      </c>
      <c r="C90" s="1">
        <v>44280</v>
      </c>
      <c r="D90">
        <v>10477</v>
      </c>
      <c r="E90">
        <v>7</v>
      </c>
      <c r="F90" s="2">
        <v>558</v>
      </c>
    </row>
    <row r="91" spans="1:6" x14ac:dyDescent="0.25">
      <c r="A91" t="s">
        <v>6</v>
      </c>
      <c r="B91" t="s">
        <v>13</v>
      </c>
      <c r="C91" s="1">
        <v>44280</v>
      </c>
      <c r="D91">
        <v>10481</v>
      </c>
      <c r="E91">
        <v>16</v>
      </c>
      <c r="F91" s="2">
        <v>1472</v>
      </c>
    </row>
    <row r="92" spans="1:6" x14ac:dyDescent="0.25">
      <c r="A92" t="s">
        <v>6</v>
      </c>
      <c r="B92" t="s">
        <v>7</v>
      </c>
      <c r="C92" s="1">
        <v>44281</v>
      </c>
      <c r="D92">
        <v>10478</v>
      </c>
      <c r="E92">
        <v>18</v>
      </c>
      <c r="F92" s="2">
        <v>471.2</v>
      </c>
    </row>
    <row r="93" spans="1:6" x14ac:dyDescent="0.25">
      <c r="A93" t="s">
        <v>6</v>
      </c>
      <c r="B93" t="s">
        <v>7</v>
      </c>
      <c r="C93" s="1">
        <v>44283</v>
      </c>
      <c r="D93">
        <v>10487</v>
      </c>
      <c r="E93">
        <v>9</v>
      </c>
      <c r="F93" s="2">
        <v>889.7</v>
      </c>
    </row>
    <row r="94" spans="1:6" x14ac:dyDescent="0.25">
      <c r="A94" t="s">
        <v>6</v>
      </c>
      <c r="B94" t="s">
        <v>14</v>
      </c>
      <c r="C94" s="1">
        <v>44286</v>
      </c>
      <c r="D94">
        <v>10485</v>
      </c>
      <c r="E94">
        <v>10</v>
      </c>
      <c r="F94" s="2">
        <v>1584</v>
      </c>
    </row>
    <row r="95" spans="1:6" x14ac:dyDescent="0.25">
      <c r="A95" t="s">
        <v>6</v>
      </c>
      <c r="B95" t="s">
        <v>16</v>
      </c>
      <c r="C95" s="1">
        <v>44287</v>
      </c>
      <c r="D95">
        <v>10484</v>
      </c>
      <c r="E95">
        <v>7</v>
      </c>
      <c r="F95" s="2">
        <v>386.2</v>
      </c>
    </row>
    <row r="96" spans="1:6" x14ac:dyDescent="0.25">
      <c r="A96" t="s">
        <v>6</v>
      </c>
      <c r="B96" t="s">
        <v>11</v>
      </c>
      <c r="C96" s="1">
        <v>44288</v>
      </c>
      <c r="D96">
        <v>10486</v>
      </c>
      <c r="E96">
        <v>12</v>
      </c>
      <c r="F96" s="2">
        <v>1272</v>
      </c>
    </row>
    <row r="97" spans="1:6" x14ac:dyDescent="0.25">
      <c r="A97" t="s">
        <v>6</v>
      </c>
      <c r="B97" t="s">
        <v>10</v>
      </c>
      <c r="C97" s="1">
        <v>44288</v>
      </c>
      <c r="D97">
        <v>10488</v>
      </c>
      <c r="E97">
        <v>13</v>
      </c>
      <c r="F97" s="2">
        <v>1512</v>
      </c>
    </row>
    <row r="98" spans="1:6" x14ac:dyDescent="0.25">
      <c r="A98" t="s">
        <v>8</v>
      </c>
      <c r="B98" t="s">
        <v>15</v>
      </c>
      <c r="C98" s="1">
        <v>44289</v>
      </c>
      <c r="D98">
        <v>10490</v>
      </c>
      <c r="E98">
        <v>11</v>
      </c>
      <c r="F98" s="2">
        <v>3163.2</v>
      </c>
    </row>
    <row r="99" spans="1:6" x14ac:dyDescent="0.25">
      <c r="A99" t="s">
        <v>8</v>
      </c>
      <c r="B99" t="s">
        <v>10</v>
      </c>
      <c r="C99" s="1">
        <v>44290</v>
      </c>
      <c r="D99">
        <v>10475</v>
      </c>
      <c r="E99">
        <v>13</v>
      </c>
      <c r="F99" s="2">
        <v>1505.18</v>
      </c>
    </row>
    <row r="100" spans="1:6" x14ac:dyDescent="0.25">
      <c r="A100" t="s">
        <v>8</v>
      </c>
      <c r="B100" t="s">
        <v>15</v>
      </c>
      <c r="C100" s="1">
        <v>44293</v>
      </c>
      <c r="D100">
        <v>10496</v>
      </c>
      <c r="E100">
        <v>14</v>
      </c>
      <c r="F100" s="2">
        <v>190</v>
      </c>
    </row>
    <row r="101" spans="1:6" x14ac:dyDescent="0.25">
      <c r="A101" t="s">
        <v>8</v>
      </c>
      <c r="B101" t="s">
        <v>15</v>
      </c>
      <c r="C101" s="1">
        <v>44293</v>
      </c>
      <c r="D101">
        <v>10497</v>
      </c>
      <c r="E101">
        <v>15</v>
      </c>
      <c r="F101" s="2">
        <v>1380.6</v>
      </c>
    </row>
    <row r="102" spans="1:6" x14ac:dyDescent="0.25">
      <c r="A102" t="s">
        <v>6</v>
      </c>
      <c r="B102" t="s">
        <v>13</v>
      </c>
      <c r="C102" s="1">
        <v>44294</v>
      </c>
      <c r="D102">
        <v>10491</v>
      </c>
      <c r="E102">
        <v>19</v>
      </c>
      <c r="F102" s="2">
        <v>259.5</v>
      </c>
    </row>
    <row r="103" spans="1:6" x14ac:dyDescent="0.25">
      <c r="A103" t="s">
        <v>8</v>
      </c>
      <c r="B103" t="s">
        <v>12</v>
      </c>
      <c r="C103" s="1">
        <v>44295</v>
      </c>
      <c r="D103">
        <v>10489</v>
      </c>
      <c r="E103">
        <v>17</v>
      </c>
      <c r="F103" s="2">
        <v>439.2</v>
      </c>
    </row>
    <row r="104" spans="1:6" x14ac:dyDescent="0.25">
      <c r="A104" t="s">
        <v>6</v>
      </c>
      <c r="B104" t="s">
        <v>14</v>
      </c>
      <c r="C104" s="1">
        <v>44295</v>
      </c>
      <c r="D104">
        <v>10494</v>
      </c>
      <c r="E104">
        <v>16</v>
      </c>
      <c r="F104" s="2">
        <v>912</v>
      </c>
    </row>
    <row r="105" spans="1:6" x14ac:dyDescent="0.25">
      <c r="A105" t="s">
        <v>6</v>
      </c>
      <c r="B105" t="s">
        <v>11</v>
      </c>
      <c r="C105" s="1">
        <v>44296</v>
      </c>
      <c r="D105">
        <v>10482</v>
      </c>
      <c r="E105">
        <v>13</v>
      </c>
      <c r="F105" s="2">
        <v>147</v>
      </c>
    </row>
    <row r="106" spans="1:6" x14ac:dyDescent="0.25">
      <c r="A106" t="s">
        <v>6</v>
      </c>
      <c r="B106" t="s">
        <v>14</v>
      </c>
      <c r="C106" s="1">
        <v>44296</v>
      </c>
      <c r="D106">
        <v>10493</v>
      </c>
      <c r="E106">
        <v>18</v>
      </c>
      <c r="F106" s="2">
        <v>608.4</v>
      </c>
    </row>
    <row r="107" spans="1:6" x14ac:dyDescent="0.25">
      <c r="A107" t="s">
        <v>8</v>
      </c>
      <c r="B107" t="s">
        <v>16</v>
      </c>
      <c r="C107" s="1">
        <v>44297</v>
      </c>
      <c r="D107">
        <v>10492</v>
      </c>
      <c r="E107">
        <v>10</v>
      </c>
      <c r="F107" s="2">
        <v>851.2</v>
      </c>
    </row>
    <row r="108" spans="1:6" x14ac:dyDescent="0.25">
      <c r="A108" t="s">
        <v>6</v>
      </c>
      <c r="B108" t="s">
        <v>16</v>
      </c>
      <c r="C108" s="1">
        <v>44297</v>
      </c>
      <c r="D108">
        <v>10495</v>
      </c>
      <c r="E108">
        <v>19</v>
      </c>
      <c r="F108" s="2">
        <v>278</v>
      </c>
    </row>
    <row r="109" spans="1:6" x14ac:dyDescent="0.25">
      <c r="A109" t="s">
        <v>6</v>
      </c>
      <c r="B109" t="s">
        <v>13</v>
      </c>
      <c r="C109" s="1">
        <v>44297</v>
      </c>
      <c r="D109">
        <v>10498</v>
      </c>
      <c r="E109">
        <v>12</v>
      </c>
      <c r="F109" s="2">
        <v>575</v>
      </c>
    </row>
    <row r="110" spans="1:6" x14ac:dyDescent="0.25">
      <c r="A110" t="s">
        <v>6</v>
      </c>
      <c r="B110" t="s">
        <v>14</v>
      </c>
      <c r="C110" s="1">
        <v>44302</v>
      </c>
      <c r="D110">
        <v>10499</v>
      </c>
      <c r="E110">
        <v>7</v>
      </c>
      <c r="F110" s="2">
        <v>1412</v>
      </c>
    </row>
    <row r="111" spans="1:6" x14ac:dyDescent="0.25">
      <c r="A111" t="s">
        <v>8</v>
      </c>
      <c r="B111" t="s">
        <v>10</v>
      </c>
      <c r="C111" s="1">
        <v>44302</v>
      </c>
      <c r="D111">
        <v>10501</v>
      </c>
      <c r="E111">
        <v>19</v>
      </c>
      <c r="F111" s="2">
        <v>149</v>
      </c>
    </row>
    <row r="112" spans="1:6" x14ac:dyDescent="0.25">
      <c r="A112" t="s">
        <v>8</v>
      </c>
      <c r="B112" t="s">
        <v>12</v>
      </c>
      <c r="C112" s="1">
        <v>44302</v>
      </c>
      <c r="D112">
        <v>10503</v>
      </c>
      <c r="E112">
        <v>9</v>
      </c>
      <c r="F112" s="2">
        <v>2048.5</v>
      </c>
    </row>
    <row r="113" spans="1:6" x14ac:dyDescent="0.25">
      <c r="A113" t="s">
        <v>8</v>
      </c>
      <c r="B113" t="s">
        <v>12</v>
      </c>
      <c r="C113" s="1">
        <v>44303</v>
      </c>
      <c r="D113">
        <v>10500</v>
      </c>
      <c r="E113">
        <v>14</v>
      </c>
      <c r="F113" s="2">
        <v>523.26</v>
      </c>
    </row>
    <row r="114" spans="1:6" x14ac:dyDescent="0.25">
      <c r="A114" t="s">
        <v>6</v>
      </c>
      <c r="B114" t="s">
        <v>14</v>
      </c>
      <c r="C114" s="1">
        <v>44304</v>
      </c>
      <c r="D114">
        <v>10504</v>
      </c>
      <c r="E114">
        <v>15</v>
      </c>
      <c r="F114" s="2">
        <v>1388.5</v>
      </c>
    </row>
    <row r="115" spans="1:6" x14ac:dyDescent="0.25">
      <c r="A115" t="s">
        <v>6</v>
      </c>
      <c r="B115" t="s">
        <v>16</v>
      </c>
      <c r="C115" s="1">
        <v>44307</v>
      </c>
      <c r="D115">
        <v>10505</v>
      </c>
      <c r="E115">
        <v>8</v>
      </c>
      <c r="F115" s="2">
        <v>147.9</v>
      </c>
    </row>
    <row r="116" spans="1:6" x14ac:dyDescent="0.25">
      <c r="A116" t="s">
        <v>6</v>
      </c>
      <c r="B116" t="s">
        <v>14</v>
      </c>
      <c r="C116" s="1">
        <v>44307</v>
      </c>
      <c r="D116">
        <v>10511</v>
      </c>
      <c r="E116">
        <v>15</v>
      </c>
      <c r="F116" s="2">
        <v>2550</v>
      </c>
    </row>
    <row r="117" spans="1:6" x14ac:dyDescent="0.25">
      <c r="A117" t="s">
        <v>8</v>
      </c>
      <c r="B117" t="s">
        <v>15</v>
      </c>
      <c r="C117" s="1">
        <v>44308</v>
      </c>
      <c r="D117">
        <v>10507</v>
      </c>
      <c r="E117">
        <v>13</v>
      </c>
      <c r="F117" s="2">
        <v>749.06</v>
      </c>
    </row>
    <row r="118" spans="1:6" x14ac:dyDescent="0.25">
      <c r="A118" t="s">
        <v>8</v>
      </c>
      <c r="B118" t="s">
        <v>15</v>
      </c>
      <c r="C118" s="1">
        <v>44310</v>
      </c>
      <c r="D118">
        <v>10512</v>
      </c>
      <c r="E118">
        <v>10</v>
      </c>
      <c r="F118" s="2">
        <v>525.29999999999995</v>
      </c>
    </row>
    <row r="119" spans="1:6" x14ac:dyDescent="0.25">
      <c r="A119" t="s">
        <v>8</v>
      </c>
      <c r="B119" t="s">
        <v>15</v>
      </c>
      <c r="C119" s="1">
        <v>44311</v>
      </c>
      <c r="D119">
        <v>10483</v>
      </c>
      <c r="E119">
        <v>7</v>
      </c>
      <c r="F119" s="2">
        <v>668.8</v>
      </c>
    </row>
    <row r="120" spans="1:6" x14ac:dyDescent="0.25">
      <c r="A120" t="s">
        <v>8</v>
      </c>
      <c r="B120" t="s">
        <v>12</v>
      </c>
      <c r="C120" s="1">
        <v>44314</v>
      </c>
      <c r="D120">
        <v>10510</v>
      </c>
      <c r="E120">
        <v>7</v>
      </c>
      <c r="F120" s="2">
        <v>4707.54</v>
      </c>
    </row>
    <row r="121" spans="1:6" x14ac:dyDescent="0.25">
      <c r="A121" t="s">
        <v>8</v>
      </c>
      <c r="B121" t="s">
        <v>15</v>
      </c>
      <c r="C121" s="1">
        <v>44314</v>
      </c>
      <c r="D121">
        <v>10513</v>
      </c>
      <c r="E121">
        <v>7</v>
      </c>
      <c r="F121" s="2">
        <v>1942</v>
      </c>
    </row>
    <row r="122" spans="1:6" x14ac:dyDescent="0.25">
      <c r="A122" t="s">
        <v>6</v>
      </c>
      <c r="B122" t="s">
        <v>7</v>
      </c>
      <c r="C122" s="1">
        <v>44315</v>
      </c>
      <c r="D122">
        <v>10502</v>
      </c>
      <c r="E122">
        <v>17</v>
      </c>
      <c r="F122" s="2">
        <v>816.3</v>
      </c>
    </row>
    <row r="123" spans="1:6" x14ac:dyDescent="0.25">
      <c r="A123" t="s">
        <v>6</v>
      </c>
      <c r="B123" t="s">
        <v>14</v>
      </c>
      <c r="C123" s="1">
        <v>44315</v>
      </c>
      <c r="D123">
        <v>10509</v>
      </c>
      <c r="E123">
        <v>19</v>
      </c>
      <c r="F123" s="2">
        <v>136.80000000000001</v>
      </c>
    </row>
    <row r="124" spans="1:6" x14ac:dyDescent="0.25">
      <c r="A124" t="s">
        <v>6</v>
      </c>
      <c r="B124" t="s">
        <v>16</v>
      </c>
      <c r="C124" s="1">
        <v>44315</v>
      </c>
      <c r="D124">
        <v>10517</v>
      </c>
      <c r="E124">
        <v>12</v>
      </c>
      <c r="F124" s="2">
        <v>352</v>
      </c>
    </row>
    <row r="125" spans="1:6" x14ac:dyDescent="0.25">
      <c r="A125" t="s">
        <v>6</v>
      </c>
      <c r="B125" t="s">
        <v>7</v>
      </c>
      <c r="C125" s="1">
        <v>44317</v>
      </c>
      <c r="D125">
        <v>10516</v>
      </c>
      <c r="E125">
        <v>14</v>
      </c>
      <c r="F125" s="2">
        <v>2381.0500000000002</v>
      </c>
    </row>
    <row r="126" spans="1:6" x14ac:dyDescent="0.25">
      <c r="A126" t="s">
        <v>8</v>
      </c>
      <c r="B126" t="s">
        <v>12</v>
      </c>
      <c r="C126" s="1">
        <v>44317</v>
      </c>
      <c r="D126">
        <v>10519</v>
      </c>
      <c r="E126">
        <v>13</v>
      </c>
      <c r="F126" s="2">
        <v>2314.1999999999998</v>
      </c>
    </row>
    <row r="127" spans="1:6" x14ac:dyDescent="0.25">
      <c r="A127" t="s">
        <v>8</v>
      </c>
      <c r="B127" t="s">
        <v>15</v>
      </c>
      <c r="C127" s="1">
        <v>44317</v>
      </c>
      <c r="D127">
        <v>10520</v>
      </c>
      <c r="E127">
        <v>13</v>
      </c>
      <c r="F127" s="2">
        <v>200</v>
      </c>
    </row>
    <row r="128" spans="1:6" x14ac:dyDescent="0.25">
      <c r="A128" t="s">
        <v>8</v>
      </c>
      <c r="B128" t="s">
        <v>10</v>
      </c>
      <c r="C128" s="1">
        <v>44318</v>
      </c>
      <c r="D128">
        <v>10506</v>
      </c>
      <c r="E128">
        <v>15</v>
      </c>
      <c r="F128" s="2">
        <v>415.8</v>
      </c>
    </row>
    <row r="129" spans="1:6" x14ac:dyDescent="0.25">
      <c r="A129" t="s">
        <v>6</v>
      </c>
      <c r="B129" t="s">
        <v>13</v>
      </c>
      <c r="C129" s="1">
        <v>44318</v>
      </c>
      <c r="D129">
        <v>10521</v>
      </c>
      <c r="E129">
        <v>10</v>
      </c>
      <c r="F129" s="2">
        <v>225.5</v>
      </c>
    </row>
    <row r="130" spans="1:6" x14ac:dyDescent="0.25">
      <c r="A130" t="s">
        <v>6</v>
      </c>
      <c r="B130" t="s">
        <v>14</v>
      </c>
      <c r="C130" s="1">
        <v>44321</v>
      </c>
      <c r="D130">
        <v>10518</v>
      </c>
      <c r="E130">
        <v>10</v>
      </c>
      <c r="F130" s="2">
        <v>4150.05</v>
      </c>
    </row>
    <row r="131" spans="1:6" x14ac:dyDescent="0.25">
      <c r="A131" t="s">
        <v>8</v>
      </c>
      <c r="B131" t="s">
        <v>14</v>
      </c>
      <c r="C131" s="1">
        <v>44322</v>
      </c>
      <c r="D131">
        <v>10522</v>
      </c>
      <c r="E131">
        <v>8</v>
      </c>
      <c r="F131" s="2">
        <v>2318.2399999999998</v>
      </c>
    </row>
    <row r="132" spans="1:6" x14ac:dyDescent="0.25">
      <c r="A132" t="s">
        <v>6</v>
      </c>
      <c r="B132" t="s">
        <v>11</v>
      </c>
      <c r="C132" s="1">
        <v>44323</v>
      </c>
      <c r="D132">
        <v>10524</v>
      </c>
      <c r="E132">
        <v>12</v>
      </c>
      <c r="F132" s="2">
        <v>3192.65</v>
      </c>
    </row>
    <row r="133" spans="1:6" x14ac:dyDescent="0.25">
      <c r="A133" t="s">
        <v>8</v>
      </c>
      <c r="B133" t="s">
        <v>15</v>
      </c>
      <c r="C133" s="1">
        <v>44323</v>
      </c>
      <c r="D133">
        <v>10527</v>
      </c>
      <c r="E133">
        <v>14</v>
      </c>
      <c r="F133" s="2">
        <v>1503</v>
      </c>
    </row>
    <row r="134" spans="1:6" x14ac:dyDescent="0.25">
      <c r="A134" t="s">
        <v>8</v>
      </c>
      <c r="B134" t="s">
        <v>12</v>
      </c>
      <c r="C134" s="1">
        <v>44325</v>
      </c>
      <c r="D134">
        <v>10528</v>
      </c>
      <c r="E134">
        <v>16</v>
      </c>
      <c r="F134" s="2">
        <v>392.2</v>
      </c>
    </row>
    <row r="135" spans="1:6" x14ac:dyDescent="0.25">
      <c r="A135" t="s">
        <v>8</v>
      </c>
      <c r="B135" t="s">
        <v>9</v>
      </c>
      <c r="C135" s="1">
        <v>44325</v>
      </c>
      <c r="D135">
        <v>10529</v>
      </c>
      <c r="E135">
        <v>15</v>
      </c>
      <c r="F135" s="2">
        <v>946</v>
      </c>
    </row>
    <row r="136" spans="1:6" x14ac:dyDescent="0.25">
      <c r="A136" t="s">
        <v>8</v>
      </c>
      <c r="B136" t="s">
        <v>16</v>
      </c>
      <c r="C136" s="1">
        <v>44328</v>
      </c>
      <c r="D136">
        <v>10530</v>
      </c>
      <c r="E136">
        <v>16</v>
      </c>
      <c r="F136" s="2">
        <v>4180</v>
      </c>
    </row>
    <row r="137" spans="1:6" x14ac:dyDescent="0.25">
      <c r="A137" t="s">
        <v>8</v>
      </c>
      <c r="B137" t="s">
        <v>15</v>
      </c>
      <c r="C137" s="1">
        <v>44328</v>
      </c>
      <c r="D137">
        <v>10532</v>
      </c>
      <c r="E137">
        <v>16</v>
      </c>
      <c r="F137" s="2">
        <v>796.35</v>
      </c>
    </row>
    <row r="138" spans="1:6" x14ac:dyDescent="0.25">
      <c r="A138" t="s">
        <v>6</v>
      </c>
      <c r="B138" t="s">
        <v>11</v>
      </c>
      <c r="C138" s="1">
        <v>44329</v>
      </c>
      <c r="D138">
        <v>10508</v>
      </c>
      <c r="E138">
        <v>14</v>
      </c>
      <c r="F138" s="2">
        <v>240</v>
      </c>
    </row>
    <row r="139" spans="1:6" x14ac:dyDescent="0.25">
      <c r="A139" t="s">
        <v>6</v>
      </c>
      <c r="B139" t="s">
        <v>10</v>
      </c>
      <c r="C139" s="1">
        <v>44330</v>
      </c>
      <c r="D139">
        <v>10534</v>
      </c>
      <c r="E139">
        <v>11</v>
      </c>
      <c r="F139" s="2">
        <v>465.7</v>
      </c>
    </row>
    <row r="140" spans="1:6" x14ac:dyDescent="0.25">
      <c r="A140" t="s">
        <v>6</v>
      </c>
      <c r="B140" t="s">
        <v>14</v>
      </c>
      <c r="C140" s="1">
        <v>44331</v>
      </c>
      <c r="D140">
        <v>10526</v>
      </c>
      <c r="E140">
        <v>8</v>
      </c>
      <c r="F140" s="2">
        <v>1151.4000000000001</v>
      </c>
    </row>
    <row r="141" spans="1:6" x14ac:dyDescent="0.25">
      <c r="A141" t="s">
        <v>6</v>
      </c>
      <c r="B141" t="s">
        <v>16</v>
      </c>
      <c r="C141" s="1">
        <v>44332</v>
      </c>
      <c r="D141">
        <v>10514</v>
      </c>
      <c r="E141">
        <v>19</v>
      </c>
      <c r="F141" s="2">
        <v>8623.4500000000007</v>
      </c>
    </row>
    <row r="142" spans="1:6" x14ac:dyDescent="0.25">
      <c r="A142" t="s">
        <v>8</v>
      </c>
      <c r="B142" t="s">
        <v>10</v>
      </c>
      <c r="C142" s="1">
        <v>44332</v>
      </c>
      <c r="D142">
        <v>10538</v>
      </c>
      <c r="E142">
        <v>17</v>
      </c>
      <c r="F142" s="2">
        <v>139.80000000000001</v>
      </c>
    </row>
    <row r="143" spans="1:6" x14ac:dyDescent="0.25">
      <c r="A143" t="s">
        <v>8</v>
      </c>
      <c r="B143" t="s">
        <v>15</v>
      </c>
      <c r="C143" s="1">
        <v>44335</v>
      </c>
      <c r="D143">
        <v>10531</v>
      </c>
      <c r="E143">
        <v>10</v>
      </c>
      <c r="F143" s="2">
        <v>110</v>
      </c>
    </row>
    <row r="144" spans="1:6" x14ac:dyDescent="0.25">
      <c r="A144" t="s">
        <v>6</v>
      </c>
      <c r="B144" t="s">
        <v>11</v>
      </c>
      <c r="C144" s="1">
        <v>44335</v>
      </c>
      <c r="D144">
        <v>10537</v>
      </c>
      <c r="E144">
        <v>9</v>
      </c>
      <c r="F144" s="2">
        <v>1823.8</v>
      </c>
    </row>
    <row r="145" spans="1:6" x14ac:dyDescent="0.25">
      <c r="A145" t="s">
        <v>6</v>
      </c>
      <c r="B145" t="s">
        <v>14</v>
      </c>
      <c r="C145" s="1">
        <v>44337</v>
      </c>
      <c r="D145">
        <v>10535</v>
      </c>
      <c r="E145">
        <v>12</v>
      </c>
      <c r="F145" s="2">
        <v>1940.85</v>
      </c>
    </row>
    <row r="146" spans="1:6" x14ac:dyDescent="0.25">
      <c r="A146" t="s">
        <v>6</v>
      </c>
      <c r="B146" t="s">
        <v>13</v>
      </c>
      <c r="C146" s="1">
        <v>44338</v>
      </c>
      <c r="D146">
        <v>10533</v>
      </c>
      <c r="E146">
        <v>19</v>
      </c>
      <c r="F146" s="2">
        <v>2222.1999999999998</v>
      </c>
    </row>
    <row r="147" spans="1:6" x14ac:dyDescent="0.25">
      <c r="A147" t="s">
        <v>6</v>
      </c>
      <c r="B147" t="s">
        <v>7</v>
      </c>
      <c r="C147" s="1">
        <v>44339</v>
      </c>
      <c r="D147">
        <v>10515</v>
      </c>
      <c r="E147">
        <v>7</v>
      </c>
      <c r="F147" s="2">
        <v>9921.2999999999993</v>
      </c>
    </row>
    <row r="148" spans="1:6" x14ac:dyDescent="0.25">
      <c r="A148" t="s">
        <v>6</v>
      </c>
      <c r="B148" t="s">
        <v>11</v>
      </c>
      <c r="C148" s="1">
        <v>44339</v>
      </c>
      <c r="D148">
        <v>10525</v>
      </c>
      <c r="E148">
        <v>11</v>
      </c>
      <c r="F148" s="2">
        <v>818.4</v>
      </c>
    </row>
    <row r="149" spans="1:6" x14ac:dyDescent="0.25">
      <c r="A149" t="s">
        <v>8</v>
      </c>
      <c r="B149" t="s">
        <v>12</v>
      </c>
      <c r="C149" s="1">
        <v>44339</v>
      </c>
      <c r="D149">
        <v>10539</v>
      </c>
      <c r="E149">
        <v>12</v>
      </c>
      <c r="F149" s="2">
        <v>355.5</v>
      </c>
    </row>
    <row r="150" spans="1:6" x14ac:dyDescent="0.25">
      <c r="A150" t="s">
        <v>6</v>
      </c>
      <c r="B150" t="s">
        <v>13</v>
      </c>
      <c r="C150" s="1">
        <v>44339</v>
      </c>
      <c r="D150">
        <v>10543</v>
      </c>
      <c r="E150">
        <v>13</v>
      </c>
      <c r="F150" s="2">
        <v>1504.5</v>
      </c>
    </row>
    <row r="151" spans="1:6" x14ac:dyDescent="0.25">
      <c r="A151" t="s">
        <v>6</v>
      </c>
      <c r="B151" t="s">
        <v>11</v>
      </c>
      <c r="C151" s="1">
        <v>44342</v>
      </c>
      <c r="D151">
        <v>10542</v>
      </c>
      <c r="E151">
        <v>10</v>
      </c>
      <c r="F151" s="2">
        <v>469.11</v>
      </c>
    </row>
    <row r="152" spans="1:6" x14ac:dyDescent="0.25">
      <c r="A152" t="s">
        <v>6</v>
      </c>
      <c r="B152" t="s">
        <v>11</v>
      </c>
      <c r="C152" s="1">
        <v>44343</v>
      </c>
      <c r="D152">
        <v>10546</v>
      </c>
      <c r="E152">
        <v>13</v>
      </c>
      <c r="F152" s="2">
        <v>2812</v>
      </c>
    </row>
    <row r="153" spans="1:6" x14ac:dyDescent="0.25">
      <c r="A153" t="s">
        <v>6</v>
      </c>
      <c r="B153" t="s">
        <v>7</v>
      </c>
      <c r="C153" s="1">
        <v>44345</v>
      </c>
      <c r="D153">
        <v>10541</v>
      </c>
      <c r="E153">
        <v>8</v>
      </c>
      <c r="F153" s="2">
        <v>1946.52</v>
      </c>
    </row>
    <row r="154" spans="1:6" x14ac:dyDescent="0.25">
      <c r="A154" t="s">
        <v>8</v>
      </c>
      <c r="B154" t="s">
        <v>15</v>
      </c>
      <c r="C154" s="1">
        <v>44346</v>
      </c>
      <c r="D154">
        <v>10523</v>
      </c>
      <c r="E154">
        <v>16</v>
      </c>
      <c r="F154" s="2">
        <v>2444.31</v>
      </c>
    </row>
    <row r="155" spans="1:6" x14ac:dyDescent="0.25">
      <c r="A155" t="s">
        <v>6</v>
      </c>
      <c r="B155" t="s">
        <v>14</v>
      </c>
      <c r="C155" s="1">
        <v>44346</v>
      </c>
      <c r="D155">
        <v>10544</v>
      </c>
      <c r="E155">
        <v>11</v>
      </c>
      <c r="F155" s="2">
        <v>417.2</v>
      </c>
    </row>
    <row r="156" spans="1:6" x14ac:dyDescent="0.25">
      <c r="A156" t="s">
        <v>8</v>
      </c>
      <c r="B156" t="s">
        <v>9</v>
      </c>
      <c r="C156" s="1">
        <v>44346</v>
      </c>
      <c r="D156">
        <v>10549</v>
      </c>
      <c r="E156">
        <v>17</v>
      </c>
      <c r="F156" s="2">
        <v>3554.27</v>
      </c>
    </row>
    <row r="157" spans="1:6" x14ac:dyDescent="0.25">
      <c r="A157" t="s">
        <v>6</v>
      </c>
      <c r="B157" t="s">
        <v>16</v>
      </c>
      <c r="C157" s="1">
        <v>44349</v>
      </c>
      <c r="D157">
        <v>10547</v>
      </c>
      <c r="E157">
        <v>16</v>
      </c>
      <c r="F157" s="2">
        <v>1792.8</v>
      </c>
    </row>
    <row r="158" spans="1:6" x14ac:dyDescent="0.25">
      <c r="A158" t="s">
        <v>6</v>
      </c>
      <c r="B158" t="s">
        <v>16</v>
      </c>
      <c r="C158" s="1">
        <v>44349</v>
      </c>
      <c r="D158">
        <v>10548</v>
      </c>
      <c r="E158">
        <v>15</v>
      </c>
      <c r="F158" s="2">
        <v>240.1</v>
      </c>
    </row>
    <row r="159" spans="1:6" x14ac:dyDescent="0.25">
      <c r="A159" t="s">
        <v>6</v>
      </c>
      <c r="B159" t="s">
        <v>7</v>
      </c>
      <c r="C159" s="1">
        <v>44350</v>
      </c>
      <c r="D159">
        <v>10553</v>
      </c>
      <c r="E159">
        <v>16</v>
      </c>
      <c r="F159" s="2">
        <v>1546.3</v>
      </c>
    </row>
    <row r="160" spans="1:6" x14ac:dyDescent="0.25">
      <c r="A160" t="s">
        <v>8</v>
      </c>
      <c r="B160" t="s">
        <v>12</v>
      </c>
      <c r="C160" s="1">
        <v>44351</v>
      </c>
      <c r="D160">
        <v>10555</v>
      </c>
      <c r="E160">
        <v>18</v>
      </c>
      <c r="F160" s="2">
        <v>2944.4</v>
      </c>
    </row>
    <row r="161" spans="1:6" x14ac:dyDescent="0.25">
      <c r="A161" t="s">
        <v>6</v>
      </c>
      <c r="B161" t="s">
        <v>7</v>
      </c>
      <c r="C161" s="1">
        <v>44352</v>
      </c>
      <c r="D161">
        <v>10552</v>
      </c>
      <c r="E161">
        <v>14</v>
      </c>
      <c r="F161" s="2">
        <v>880.5</v>
      </c>
    </row>
    <row r="162" spans="1:6" x14ac:dyDescent="0.25">
      <c r="A162" t="s">
        <v>6</v>
      </c>
      <c r="B162" t="s">
        <v>14</v>
      </c>
      <c r="C162" s="1">
        <v>44352</v>
      </c>
      <c r="D162">
        <v>10554</v>
      </c>
      <c r="E162">
        <v>8</v>
      </c>
      <c r="F162" s="2">
        <v>1728.52</v>
      </c>
    </row>
    <row r="163" spans="1:6" x14ac:dyDescent="0.25">
      <c r="A163" t="s">
        <v>8</v>
      </c>
      <c r="B163" t="s">
        <v>16</v>
      </c>
      <c r="C163" s="1">
        <v>44353</v>
      </c>
      <c r="D163">
        <v>10536</v>
      </c>
      <c r="E163">
        <v>8</v>
      </c>
      <c r="F163" s="2">
        <v>1645</v>
      </c>
    </row>
    <row r="164" spans="1:6" x14ac:dyDescent="0.25">
      <c r="A164" t="s">
        <v>8</v>
      </c>
      <c r="B164" t="s">
        <v>15</v>
      </c>
      <c r="C164" s="1">
        <v>44353</v>
      </c>
      <c r="D164">
        <v>10550</v>
      </c>
      <c r="E164">
        <v>13</v>
      </c>
      <c r="F164" s="2">
        <v>683.3</v>
      </c>
    </row>
    <row r="165" spans="1:6" x14ac:dyDescent="0.25">
      <c r="A165" t="s">
        <v>6</v>
      </c>
      <c r="B165" t="s">
        <v>14</v>
      </c>
      <c r="C165" s="1">
        <v>44353</v>
      </c>
      <c r="D165">
        <v>10551</v>
      </c>
      <c r="E165">
        <v>10</v>
      </c>
      <c r="F165" s="2">
        <v>1677.3</v>
      </c>
    </row>
    <row r="166" spans="1:6" x14ac:dyDescent="0.25">
      <c r="A166" t="s">
        <v>8</v>
      </c>
      <c r="B166" t="s">
        <v>10</v>
      </c>
      <c r="C166" s="1">
        <v>44353</v>
      </c>
      <c r="D166">
        <v>10557</v>
      </c>
      <c r="E166">
        <v>10</v>
      </c>
      <c r="F166" s="2">
        <v>1152.5</v>
      </c>
    </row>
    <row r="167" spans="1:6" x14ac:dyDescent="0.25">
      <c r="A167" t="s">
        <v>6</v>
      </c>
      <c r="B167" t="s">
        <v>13</v>
      </c>
      <c r="C167" s="1">
        <v>44356</v>
      </c>
      <c r="D167">
        <v>10560</v>
      </c>
      <c r="E167">
        <v>8</v>
      </c>
      <c r="F167" s="2">
        <v>1072.42</v>
      </c>
    </row>
    <row r="168" spans="1:6" x14ac:dyDescent="0.25">
      <c r="A168" t="s">
        <v>6</v>
      </c>
      <c r="B168" t="s">
        <v>7</v>
      </c>
      <c r="C168" s="1">
        <v>44356</v>
      </c>
      <c r="D168">
        <v>10561</v>
      </c>
      <c r="E168">
        <v>15</v>
      </c>
      <c r="F168" s="2">
        <v>2844.5</v>
      </c>
    </row>
    <row r="169" spans="1:6" x14ac:dyDescent="0.25">
      <c r="A169" t="s">
        <v>6</v>
      </c>
      <c r="B169" t="s">
        <v>11</v>
      </c>
      <c r="C169" s="1">
        <v>44357</v>
      </c>
      <c r="D169">
        <v>10558</v>
      </c>
      <c r="E169">
        <v>17</v>
      </c>
      <c r="F169" s="2">
        <v>2142.9</v>
      </c>
    </row>
    <row r="170" spans="1:6" x14ac:dyDescent="0.25">
      <c r="A170" t="s">
        <v>6</v>
      </c>
      <c r="B170" t="s">
        <v>11</v>
      </c>
      <c r="C170" s="1">
        <v>44359</v>
      </c>
      <c r="D170">
        <v>10562</v>
      </c>
      <c r="E170">
        <v>11</v>
      </c>
      <c r="F170" s="2">
        <v>488.7</v>
      </c>
    </row>
    <row r="171" spans="1:6" x14ac:dyDescent="0.25">
      <c r="A171" t="s">
        <v>6</v>
      </c>
      <c r="B171" t="s">
        <v>16</v>
      </c>
      <c r="C171" s="1">
        <v>44360</v>
      </c>
      <c r="D171">
        <v>10540</v>
      </c>
      <c r="E171">
        <v>17</v>
      </c>
      <c r="F171" s="2">
        <v>10191.700000000001</v>
      </c>
    </row>
    <row r="172" spans="1:6" x14ac:dyDescent="0.25">
      <c r="A172" t="s">
        <v>6</v>
      </c>
      <c r="B172" t="s">
        <v>7</v>
      </c>
      <c r="C172" s="1">
        <v>44360</v>
      </c>
      <c r="D172">
        <v>10556</v>
      </c>
      <c r="E172">
        <v>11</v>
      </c>
      <c r="F172" s="2">
        <v>835.2</v>
      </c>
    </row>
    <row r="173" spans="1:6" x14ac:dyDescent="0.25">
      <c r="A173" t="s">
        <v>8</v>
      </c>
      <c r="B173" t="s">
        <v>12</v>
      </c>
      <c r="C173" s="1">
        <v>44360</v>
      </c>
      <c r="D173">
        <v>10559</v>
      </c>
      <c r="E173">
        <v>12</v>
      </c>
      <c r="F173" s="2">
        <v>520.41</v>
      </c>
    </row>
    <row r="174" spans="1:6" x14ac:dyDescent="0.25">
      <c r="A174" t="s">
        <v>6</v>
      </c>
      <c r="B174" t="s">
        <v>14</v>
      </c>
      <c r="C174" s="1">
        <v>44363</v>
      </c>
      <c r="D174">
        <v>10564</v>
      </c>
      <c r="E174">
        <v>13</v>
      </c>
      <c r="F174" s="2">
        <v>1234.05</v>
      </c>
    </row>
    <row r="175" spans="1:6" x14ac:dyDescent="0.25">
      <c r="A175" t="s">
        <v>6</v>
      </c>
      <c r="B175" t="s">
        <v>11</v>
      </c>
      <c r="C175" s="1">
        <v>44364</v>
      </c>
      <c r="D175">
        <v>10567</v>
      </c>
      <c r="E175">
        <v>14</v>
      </c>
      <c r="F175" s="2">
        <v>2519</v>
      </c>
    </row>
    <row r="176" spans="1:6" x14ac:dyDescent="0.25">
      <c r="A176" t="s">
        <v>6</v>
      </c>
      <c r="B176" t="s">
        <v>13</v>
      </c>
      <c r="C176" s="1">
        <v>44365</v>
      </c>
      <c r="D176">
        <v>10565</v>
      </c>
      <c r="E176">
        <v>14</v>
      </c>
      <c r="F176" s="2">
        <v>639.9</v>
      </c>
    </row>
    <row r="177" spans="1:6" x14ac:dyDescent="0.25">
      <c r="A177" t="s">
        <v>8</v>
      </c>
      <c r="B177" t="s">
        <v>10</v>
      </c>
      <c r="C177" s="1">
        <v>44365</v>
      </c>
      <c r="D177">
        <v>10566</v>
      </c>
      <c r="E177">
        <v>8</v>
      </c>
      <c r="F177" s="2">
        <v>1761</v>
      </c>
    </row>
    <row r="178" spans="1:6" x14ac:dyDescent="0.25">
      <c r="A178" t="s">
        <v>6</v>
      </c>
      <c r="B178" t="s">
        <v>16</v>
      </c>
      <c r="C178" s="1">
        <v>44366</v>
      </c>
      <c r="D178">
        <v>10570</v>
      </c>
      <c r="E178">
        <v>12</v>
      </c>
      <c r="F178" s="2">
        <v>2465.25</v>
      </c>
    </row>
    <row r="179" spans="1:6" x14ac:dyDescent="0.25">
      <c r="A179" t="s">
        <v>8</v>
      </c>
      <c r="B179" t="s">
        <v>15</v>
      </c>
      <c r="C179" s="1">
        <v>44367</v>
      </c>
      <c r="D179">
        <v>10573</v>
      </c>
      <c r="E179">
        <v>18</v>
      </c>
      <c r="F179" s="2">
        <v>2082</v>
      </c>
    </row>
    <row r="180" spans="1:6" x14ac:dyDescent="0.25">
      <c r="A180" t="s">
        <v>6</v>
      </c>
      <c r="B180" t="s">
        <v>7</v>
      </c>
      <c r="C180" s="1">
        <v>44371</v>
      </c>
      <c r="D180">
        <v>10563</v>
      </c>
      <c r="E180">
        <v>16</v>
      </c>
      <c r="F180" s="2">
        <v>965</v>
      </c>
    </row>
    <row r="181" spans="1:6" x14ac:dyDescent="0.25">
      <c r="A181" t="s">
        <v>6</v>
      </c>
      <c r="B181" t="s">
        <v>16</v>
      </c>
      <c r="C181" s="1">
        <v>44372</v>
      </c>
      <c r="D181">
        <v>10572</v>
      </c>
      <c r="E181">
        <v>11</v>
      </c>
      <c r="F181" s="2">
        <v>1501.08</v>
      </c>
    </row>
    <row r="182" spans="1:6" x14ac:dyDescent="0.25">
      <c r="A182" t="s">
        <v>6</v>
      </c>
      <c r="B182" t="s">
        <v>13</v>
      </c>
      <c r="C182" s="1">
        <v>44373</v>
      </c>
      <c r="D182">
        <v>10545</v>
      </c>
      <c r="E182">
        <v>7</v>
      </c>
      <c r="F182" s="2">
        <v>210</v>
      </c>
    </row>
    <row r="183" spans="1:6" x14ac:dyDescent="0.25">
      <c r="A183" t="s">
        <v>6</v>
      </c>
      <c r="B183" t="s">
        <v>14</v>
      </c>
      <c r="C183" s="1">
        <v>44377</v>
      </c>
      <c r="D183">
        <v>10574</v>
      </c>
      <c r="E183">
        <v>18</v>
      </c>
      <c r="F183" s="2">
        <v>764.3</v>
      </c>
    </row>
    <row r="184" spans="1:6" x14ac:dyDescent="0.25">
      <c r="A184" t="s">
        <v>8</v>
      </c>
      <c r="B184" t="s">
        <v>9</v>
      </c>
      <c r="C184" s="1">
        <v>44377</v>
      </c>
      <c r="D184">
        <v>10575</v>
      </c>
      <c r="E184">
        <v>8</v>
      </c>
      <c r="F184" s="2">
        <v>2147.4</v>
      </c>
    </row>
    <row r="185" spans="1:6" x14ac:dyDescent="0.25">
      <c r="A185" t="s">
        <v>8</v>
      </c>
      <c r="B185" t="s">
        <v>16</v>
      </c>
      <c r="C185" s="1">
        <v>44377</v>
      </c>
      <c r="D185">
        <v>10576</v>
      </c>
      <c r="E185">
        <v>12</v>
      </c>
      <c r="F185" s="2">
        <v>838.45</v>
      </c>
    </row>
    <row r="186" spans="1:6" x14ac:dyDescent="0.25">
      <c r="A186" t="s">
        <v>8</v>
      </c>
      <c r="B186" t="s">
        <v>10</v>
      </c>
      <c r="C186" s="1">
        <v>44377</v>
      </c>
      <c r="D186">
        <v>10577</v>
      </c>
      <c r="E186">
        <v>17</v>
      </c>
      <c r="F186" s="2">
        <v>569</v>
      </c>
    </row>
    <row r="187" spans="1:6" x14ac:dyDescent="0.25">
      <c r="A187" t="s">
        <v>6</v>
      </c>
      <c r="B187" t="s">
        <v>14</v>
      </c>
      <c r="C187" s="1">
        <v>44378</v>
      </c>
      <c r="D187">
        <v>10580</v>
      </c>
      <c r="E187">
        <v>7</v>
      </c>
      <c r="F187" s="2">
        <v>1013.74</v>
      </c>
    </row>
    <row r="188" spans="1:6" x14ac:dyDescent="0.25">
      <c r="A188" t="s">
        <v>6</v>
      </c>
      <c r="B188" t="s">
        <v>16</v>
      </c>
      <c r="C188" s="1">
        <v>44379</v>
      </c>
      <c r="D188">
        <v>10581</v>
      </c>
      <c r="E188">
        <v>9</v>
      </c>
      <c r="F188" s="2">
        <v>310</v>
      </c>
    </row>
    <row r="189" spans="1:6" x14ac:dyDescent="0.25">
      <c r="A189" t="s">
        <v>6</v>
      </c>
      <c r="B189" t="s">
        <v>13</v>
      </c>
      <c r="C189" s="1">
        <v>44381</v>
      </c>
      <c r="D189">
        <v>10571</v>
      </c>
      <c r="E189">
        <v>18</v>
      </c>
      <c r="F189" s="2">
        <v>550.59</v>
      </c>
    </row>
    <row r="190" spans="1:6" x14ac:dyDescent="0.25">
      <c r="A190" t="s">
        <v>6</v>
      </c>
      <c r="B190" t="s">
        <v>11</v>
      </c>
      <c r="C190" s="1">
        <v>44381</v>
      </c>
      <c r="D190">
        <v>10579</v>
      </c>
      <c r="E190">
        <v>12</v>
      </c>
      <c r="F190" s="2">
        <v>317.75</v>
      </c>
    </row>
    <row r="191" spans="1:6" x14ac:dyDescent="0.25">
      <c r="A191" t="s">
        <v>6</v>
      </c>
      <c r="B191" t="s">
        <v>7</v>
      </c>
      <c r="C191" s="1">
        <v>44381</v>
      </c>
      <c r="D191">
        <v>10583</v>
      </c>
      <c r="E191">
        <v>18</v>
      </c>
      <c r="F191" s="2">
        <v>2237.5</v>
      </c>
    </row>
    <row r="192" spans="1:6" x14ac:dyDescent="0.25">
      <c r="A192" t="s">
        <v>6</v>
      </c>
      <c r="B192" t="s">
        <v>14</v>
      </c>
      <c r="C192" s="1">
        <v>44381</v>
      </c>
      <c r="D192">
        <v>10584</v>
      </c>
      <c r="E192">
        <v>9</v>
      </c>
      <c r="F192" s="2">
        <v>593.75</v>
      </c>
    </row>
    <row r="193" spans="1:6" x14ac:dyDescent="0.25">
      <c r="A193" t="s">
        <v>6</v>
      </c>
      <c r="B193" t="s">
        <v>16</v>
      </c>
      <c r="C193" s="1">
        <v>44386</v>
      </c>
      <c r="D193">
        <v>10568</v>
      </c>
      <c r="E193">
        <v>17</v>
      </c>
      <c r="F193" s="2">
        <v>155</v>
      </c>
    </row>
    <row r="194" spans="1:6" x14ac:dyDescent="0.25">
      <c r="A194" t="s">
        <v>8</v>
      </c>
      <c r="B194" t="s">
        <v>10</v>
      </c>
      <c r="C194" s="1">
        <v>44386</v>
      </c>
      <c r="D194">
        <v>10586</v>
      </c>
      <c r="E194">
        <v>11</v>
      </c>
      <c r="F194" s="2">
        <v>23.8</v>
      </c>
    </row>
    <row r="195" spans="1:6" x14ac:dyDescent="0.25">
      <c r="A195" t="s">
        <v>6</v>
      </c>
      <c r="B195" t="s">
        <v>11</v>
      </c>
      <c r="C195" s="1">
        <v>44386</v>
      </c>
      <c r="D195">
        <v>10587</v>
      </c>
      <c r="E195">
        <v>7</v>
      </c>
      <c r="F195" s="2">
        <v>807.38</v>
      </c>
    </row>
    <row r="196" spans="1:6" x14ac:dyDescent="0.25">
      <c r="A196" t="s">
        <v>8</v>
      </c>
      <c r="B196" t="s">
        <v>15</v>
      </c>
      <c r="C196" s="1">
        <v>44387</v>
      </c>
      <c r="D196">
        <v>10585</v>
      </c>
      <c r="E196">
        <v>18</v>
      </c>
      <c r="F196" s="2">
        <v>142.5</v>
      </c>
    </row>
    <row r="197" spans="1:6" x14ac:dyDescent="0.25">
      <c r="A197" t="s">
        <v>6</v>
      </c>
      <c r="B197" t="s">
        <v>7</v>
      </c>
      <c r="C197" s="1">
        <v>44387</v>
      </c>
      <c r="D197">
        <v>10588</v>
      </c>
      <c r="E197">
        <v>16</v>
      </c>
      <c r="F197" s="2">
        <v>3120</v>
      </c>
    </row>
    <row r="198" spans="1:6" x14ac:dyDescent="0.25">
      <c r="A198" t="s">
        <v>8</v>
      </c>
      <c r="B198" t="s">
        <v>9</v>
      </c>
      <c r="C198" s="1">
        <v>44388</v>
      </c>
      <c r="D198">
        <v>10569</v>
      </c>
      <c r="E198">
        <v>7</v>
      </c>
      <c r="F198" s="2">
        <v>890</v>
      </c>
    </row>
    <row r="199" spans="1:6" x14ac:dyDescent="0.25">
      <c r="A199" t="s">
        <v>6</v>
      </c>
      <c r="B199" t="s">
        <v>16</v>
      </c>
      <c r="C199" s="1">
        <v>44391</v>
      </c>
      <c r="D199">
        <v>10582</v>
      </c>
      <c r="E199">
        <v>19</v>
      </c>
      <c r="F199" s="2">
        <v>330</v>
      </c>
    </row>
    <row r="200" spans="1:6" x14ac:dyDescent="0.25">
      <c r="A200" t="s">
        <v>6</v>
      </c>
      <c r="B200" t="s">
        <v>13</v>
      </c>
      <c r="C200" s="1">
        <v>44391</v>
      </c>
      <c r="D200">
        <v>10589</v>
      </c>
      <c r="E200">
        <v>14</v>
      </c>
      <c r="F200" s="2">
        <v>72</v>
      </c>
    </row>
    <row r="201" spans="1:6" x14ac:dyDescent="0.25">
      <c r="A201" t="s">
        <v>6</v>
      </c>
      <c r="B201" t="s">
        <v>14</v>
      </c>
      <c r="C201" s="1">
        <v>44391</v>
      </c>
      <c r="D201">
        <v>10590</v>
      </c>
      <c r="E201">
        <v>7</v>
      </c>
      <c r="F201" s="2">
        <v>1101</v>
      </c>
    </row>
    <row r="202" spans="1:6" x14ac:dyDescent="0.25">
      <c r="A202" t="s">
        <v>6</v>
      </c>
      <c r="B202" t="s">
        <v>7</v>
      </c>
      <c r="C202" s="1">
        <v>44391</v>
      </c>
      <c r="D202">
        <v>10595</v>
      </c>
      <c r="E202">
        <v>8</v>
      </c>
      <c r="F202" s="2">
        <v>4725</v>
      </c>
    </row>
    <row r="203" spans="1:6" x14ac:dyDescent="0.25">
      <c r="A203" t="s">
        <v>6</v>
      </c>
      <c r="B203" t="s">
        <v>11</v>
      </c>
      <c r="C203" s="1">
        <v>44393</v>
      </c>
      <c r="D203">
        <v>10591</v>
      </c>
      <c r="E203">
        <v>16</v>
      </c>
      <c r="F203" s="2">
        <v>812.5</v>
      </c>
    </row>
    <row r="204" spans="1:6" x14ac:dyDescent="0.25">
      <c r="A204" t="s">
        <v>6</v>
      </c>
      <c r="B204" t="s">
        <v>16</v>
      </c>
      <c r="C204" s="1">
        <v>44393</v>
      </c>
      <c r="D204">
        <v>10592</v>
      </c>
      <c r="E204">
        <v>12</v>
      </c>
      <c r="F204" s="2">
        <v>516.46</v>
      </c>
    </row>
    <row r="205" spans="1:6" x14ac:dyDescent="0.25">
      <c r="A205" t="s">
        <v>6</v>
      </c>
      <c r="B205" t="s">
        <v>16</v>
      </c>
      <c r="C205" s="1">
        <v>44393</v>
      </c>
      <c r="D205">
        <v>10594</v>
      </c>
      <c r="E205">
        <v>12</v>
      </c>
      <c r="F205" s="2">
        <v>565.5</v>
      </c>
    </row>
    <row r="206" spans="1:6" x14ac:dyDescent="0.25">
      <c r="A206" t="s">
        <v>8</v>
      </c>
      <c r="B206" t="s">
        <v>15</v>
      </c>
      <c r="C206" s="1">
        <v>44395</v>
      </c>
      <c r="D206">
        <v>10597</v>
      </c>
      <c r="E206">
        <v>10</v>
      </c>
      <c r="F206" s="2">
        <v>718.08</v>
      </c>
    </row>
    <row r="207" spans="1:6" x14ac:dyDescent="0.25">
      <c r="A207" t="s">
        <v>6</v>
      </c>
      <c r="B207" t="s">
        <v>11</v>
      </c>
      <c r="C207" s="1">
        <v>44395</v>
      </c>
      <c r="D207">
        <v>10598</v>
      </c>
      <c r="E207">
        <v>19</v>
      </c>
      <c r="F207" s="2">
        <v>2388.5</v>
      </c>
    </row>
    <row r="208" spans="1:6" x14ac:dyDescent="0.25">
      <c r="A208" t="s">
        <v>8</v>
      </c>
      <c r="B208" t="s">
        <v>12</v>
      </c>
      <c r="C208" s="1">
        <v>44398</v>
      </c>
      <c r="D208">
        <v>10599</v>
      </c>
      <c r="E208">
        <v>15</v>
      </c>
      <c r="F208" s="2">
        <v>493</v>
      </c>
    </row>
    <row r="209" spans="1:6" x14ac:dyDescent="0.25">
      <c r="A209" t="s">
        <v>8</v>
      </c>
      <c r="B209" t="s">
        <v>14</v>
      </c>
      <c r="C209" s="1">
        <v>44398</v>
      </c>
      <c r="D209">
        <v>10600</v>
      </c>
      <c r="E209">
        <v>17</v>
      </c>
      <c r="F209" s="2">
        <v>479.8</v>
      </c>
    </row>
    <row r="210" spans="1:6" x14ac:dyDescent="0.25">
      <c r="A210" t="s">
        <v>8</v>
      </c>
      <c r="B210" t="s">
        <v>15</v>
      </c>
      <c r="C210" s="1">
        <v>44399</v>
      </c>
      <c r="D210">
        <v>10601</v>
      </c>
      <c r="E210">
        <v>8</v>
      </c>
      <c r="F210" s="2">
        <v>2285</v>
      </c>
    </row>
    <row r="211" spans="1:6" x14ac:dyDescent="0.25">
      <c r="A211" t="s">
        <v>6</v>
      </c>
      <c r="B211" t="s">
        <v>13</v>
      </c>
      <c r="C211" s="1">
        <v>44399</v>
      </c>
      <c r="D211">
        <v>10602</v>
      </c>
      <c r="E211">
        <v>13</v>
      </c>
      <c r="F211" s="2">
        <v>48.75</v>
      </c>
    </row>
    <row r="212" spans="1:6" x14ac:dyDescent="0.25">
      <c r="A212" t="s">
        <v>6</v>
      </c>
      <c r="B212" t="s">
        <v>14</v>
      </c>
      <c r="C212" s="1">
        <v>44402</v>
      </c>
      <c r="D212">
        <v>10578</v>
      </c>
      <c r="E212">
        <v>11</v>
      </c>
      <c r="F212" s="2">
        <v>477</v>
      </c>
    </row>
    <row r="213" spans="1:6" x14ac:dyDescent="0.25">
      <c r="A213" t="s">
        <v>8</v>
      </c>
      <c r="B213" t="s">
        <v>9</v>
      </c>
      <c r="C213" s="1">
        <v>44402</v>
      </c>
      <c r="D213">
        <v>10607</v>
      </c>
      <c r="E213">
        <v>10</v>
      </c>
      <c r="F213" s="2">
        <v>6475.4</v>
      </c>
    </row>
    <row r="214" spans="1:6" x14ac:dyDescent="0.25">
      <c r="A214" t="s">
        <v>6</v>
      </c>
      <c r="B214" t="s">
        <v>11</v>
      </c>
      <c r="C214" s="1">
        <v>44406</v>
      </c>
      <c r="D214">
        <v>10604</v>
      </c>
      <c r="E214">
        <v>14</v>
      </c>
      <c r="F214" s="2">
        <v>230.85</v>
      </c>
    </row>
    <row r="215" spans="1:6" x14ac:dyDescent="0.25">
      <c r="A215" t="s">
        <v>6</v>
      </c>
      <c r="B215" t="s">
        <v>11</v>
      </c>
      <c r="C215" s="1">
        <v>44406</v>
      </c>
      <c r="D215">
        <v>10605</v>
      </c>
      <c r="E215">
        <v>7</v>
      </c>
      <c r="F215" s="2">
        <v>4109.6899999999996</v>
      </c>
    </row>
    <row r="216" spans="1:6" x14ac:dyDescent="0.25">
      <c r="A216" t="s">
        <v>8</v>
      </c>
      <c r="B216" t="s">
        <v>15</v>
      </c>
      <c r="C216" s="1">
        <v>44407</v>
      </c>
      <c r="D216">
        <v>10609</v>
      </c>
      <c r="E216">
        <v>17</v>
      </c>
      <c r="F216" s="2">
        <v>424</v>
      </c>
    </row>
    <row r="217" spans="1:6" x14ac:dyDescent="0.25">
      <c r="A217" t="s">
        <v>6</v>
      </c>
      <c r="B217" t="s">
        <v>14</v>
      </c>
      <c r="C217" s="1">
        <v>44408</v>
      </c>
      <c r="D217">
        <v>10606</v>
      </c>
      <c r="E217">
        <v>7</v>
      </c>
      <c r="F217" s="2">
        <v>1130.4000000000001</v>
      </c>
    </row>
    <row r="218" spans="1:6" x14ac:dyDescent="0.25">
      <c r="A218" t="s">
        <v>6</v>
      </c>
      <c r="B218" t="s">
        <v>14</v>
      </c>
      <c r="C218" s="1">
        <v>44409</v>
      </c>
      <c r="D218">
        <v>10608</v>
      </c>
      <c r="E218">
        <v>15</v>
      </c>
      <c r="F218" s="2">
        <v>1064</v>
      </c>
    </row>
    <row r="219" spans="1:6" x14ac:dyDescent="0.25">
      <c r="A219" t="s">
        <v>8</v>
      </c>
      <c r="B219" t="s">
        <v>12</v>
      </c>
      <c r="C219" s="1">
        <v>44409</v>
      </c>
      <c r="D219">
        <v>10611</v>
      </c>
      <c r="E219">
        <v>14</v>
      </c>
      <c r="F219" s="2">
        <v>808</v>
      </c>
    </row>
    <row r="220" spans="1:6" x14ac:dyDescent="0.25">
      <c r="A220" t="s">
        <v>6</v>
      </c>
      <c r="B220" t="s">
        <v>11</v>
      </c>
      <c r="C220" s="1">
        <v>44409</v>
      </c>
      <c r="D220">
        <v>10612</v>
      </c>
      <c r="E220">
        <v>18</v>
      </c>
      <c r="F220" s="2">
        <v>6375</v>
      </c>
    </row>
    <row r="221" spans="1:6" x14ac:dyDescent="0.25">
      <c r="A221" t="s">
        <v>6</v>
      </c>
      <c r="B221" t="s">
        <v>14</v>
      </c>
      <c r="C221" s="1">
        <v>44409</v>
      </c>
      <c r="D221">
        <v>10613</v>
      </c>
      <c r="E221">
        <v>10</v>
      </c>
      <c r="F221" s="2">
        <v>353.2</v>
      </c>
    </row>
    <row r="222" spans="1:6" x14ac:dyDescent="0.25">
      <c r="A222" t="s">
        <v>6</v>
      </c>
      <c r="B222" t="s">
        <v>13</v>
      </c>
      <c r="C222" s="1">
        <v>44409</v>
      </c>
      <c r="D222">
        <v>10614</v>
      </c>
      <c r="E222">
        <v>12</v>
      </c>
      <c r="F222" s="2">
        <v>464</v>
      </c>
    </row>
    <row r="223" spans="1:6" x14ac:dyDescent="0.25">
      <c r="A223" t="s">
        <v>6</v>
      </c>
      <c r="B223" t="s">
        <v>14</v>
      </c>
      <c r="C223" s="1">
        <v>44412</v>
      </c>
      <c r="D223">
        <v>10617</v>
      </c>
      <c r="E223">
        <v>15</v>
      </c>
      <c r="F223" s="2">
        <v>1402.5</v>
      </c>
    </row>
    <row r="224" spans="1:6" x14ac:dyDescent="0.25">
      <c r="A224" t="s">
        <v>6</v>
      </c>
      <c r="B224" t="s">
        <v>11</v>
      </c>
      <c r="C224" s="1">
        <v>44413</v>
      </c>
      <c r="D224">
        <v>10616</v>
      </c>
      <c r="E224">
        <v>13</v>
      </c>
      <c r="F224" s="2">
        <v>4806.99</v>
      </c>
    </row>
    <row r="225" spans="1:6" x14ac:dyDescent="0.25">
      <c r="A225" t="s">
        <v>6</v>
      </c>
      <c r="B225" t="s">
        <v>13</v>
      </c>
      <c r="C225" s="1">
        <v>44414</v>
      </c>
      <c r="D225">
        <v>10610</v>
      </c>
      <c r="E225">
        <v>9</v>
      </c>
      <c r="F225" s="2">
        <v>299.25</v>
      </c>
    </row>
    <row r="226" spans="1:6" x14ac:dyDescent="0.25">
      <c r="A226" t="s">
        <v>6</v>
      </c>
      <c r="B226" t="s">
        <v>7</v>
      </c>
      <c r="C226" s="1">
        <v>44414</v>
      </c>
      <c r="D226">
        <v>10615</v>
      </c>
      <c r="E226">
        <v>19</v>
      </c>
      <c r="F226" s="2">
        <v>120</v>
      </c>
    </row>
    <row r="227" spans="1:6" x14ac:dyDescent="0.25">
      <c r="A227" t="s">
        <v>8</v>
      </c>
      <c r="B227" t="s">
        <v>16</v>
      </c>
      <c r="C227" s="1">
        <v>44415</v>
      </c>
      <c r="D227">
        <v>10619</v>
      </c>
      <c r="E227">
        <v>17</v>
      </c>
      <c r="F227" s="2">
        <v>1260</v>
      </c>
    </row>
    <row r="228" spans="1:6" x14ac:dyDescent="0.25">
      <c r="A228" t="s">
        <v>6</v>
      </c>
      <c r="B228" t="s">
        <v>13</v>
      </c>
      <c r="C228" s="1">
        <v>44416</v>
      </c>
      <c r="D228">
        <v>10603</v>
      </c>
      <c r="E228">
        <v>8</v>
      </c>
      <c r="F228" s="2">
        <v>1483</v>
      </c>
    </row>
    <row r="229" spans="1:6" x14ac:dyDescent="0.25">
      <c r="A229" t="s">
        <v>6</v>
      </c>
      <c r="B229" t="s">
        <v>11</v>
      </c>
      <c r="C229" s="1">
        <v>44416</v>
      </c>
      <c r="D229">
        <v>10618</v>
      </c>
      <c r="E229">
        <v>19</v>
      </c>
      <c r="F229" s="2">
        <v>2697.5</v>
      </c>
    </row>
    <row r="230" spans="1:6" x14ac:dyDescent="0.25">
      <c r="A230" t="s">
        <v>6</v>
      </c>
      <c r="B230" t="s">
        <v>14</v>
      </c>
      <c r="C230" s="1">
        <v>44419</v>
      </c>
      <c r="D230">
        <v>10621</v>
      </c>
      <c r="E230">
        <v>9</v>
      </c>
      <c r="F230" s="2">
        <v>758.5</v>
      </c>
    </row>
    <row r="231" spans="1:6" x14ac:dyDescent="0.25">
      <c r="A231" t="s">
        <v>6</v>
      </c>
      <c r="B231" t="s">
        <v>14</v>
      </c>
      <c r="C231" s="1">
        <v>44419</v>
      </c>
      <c r="D231">
        <v>10622</v>
      </c>
      <c r="E231">
        <v>12</v>
      </c>
      <c r="F231" s="2">
        <v>560</v>
      </c>
    </row>
    <row r="232" spans="1:6" x14ac:dyDescent="0.25">
      <c r="A232" t="s">
        <v>6</v>
      </c>
      <c r="B232" t="s">
        <v>13</v>
      </c>
      <c r="C232" s="1">
        <v>44420</v>
      </c>
      <c r="D232">
        <v>10596</v>
      </c>
      <c r="E232">
        <v>10</v>
      </c>
      <c r="F232" s="2">
        <v>1180.8800000000001</v>
      </c>
    </row>
    <row r="233" spans="1:6" x14ac:dyDescent="0.25">
      <c r="A233" t="s">
        <v>6</v>
      </c>
      <c r="B233" t="s">
        <v>13</v>
      </c>
      <c r="C233" s="1">
        <v>44420</v>
      </c>
      <c r="D233">
        <v>10623</v>
      </c>
      <c r="E233">
        <v>11</v>
      </c>
      <c r="F233" s="2">
        <v>1336.95</v>
      </c>
    </row>
    <row r="234" spans="1:6" x14ac:dyDescent="0.25">
      <c r="A234" t="s">
        <v>8</v>
      </c>
      <c r="B234" t="s">
        <v>15</v>
      </c>
      <c r="C234" s="1">
        <v>44421</v>
      </c>
      <c r="D234">
        <v>10593</v>
      </c>
      <c r="E234">
        <v>14</v>
      </c>
      <c r="F234" s="2">
        <v>1994.4</v>
      </c>
    </row>
    <row r="235" spans="1:6" x14ac:dyDescent="0.25">
      <c r="A235" t="s">
        <v>6</v>
      </c>
      <c r="B235" t="s">
        <v>7</v>
      </c>
      <c r="C235" s="1">
        <v>44422</v>
      </c>
      <c r="D235">
        <v>10620</v>
      </c>
      <c r="E235">
        <v>13</v>
      </c>
      <c r="F235" s="2">
        <v>57.5</v>
      </c>
    </row>
    <row r="236" spans="1:6" x14ac:dyDescent="0.25">
      <c r="A236" t="s">
        <v>6</v>
      </c>
      <c r="B236" t="s">
        <v>16</v>
      </c>
      <c r="C236" s="1">
        <v>44422</v>
      </c>
      <c r="D236">
        <v>10625</v>
      </c>
      <c r="E236">
        <v>12</v>
      </c>
      <c r="F236" s="2">
        <v>479.75</v>
      </c>
    </row>
    <row r="237" spans="1:6" x14ac:dyDescent="0.25">
      <c r="A237" t="s">
        <v>6</v>
      </c>
      <c r="B237" t="s">
        <v>13</v>
      </c>
      <c r="C237" s="1">
        <v>44423</v>
      </c>
      <c r="D237">
        <v>10631</v>
      </c>
      <c r="E237">
        <v>15</v>
      </c>
      <c r="F237" s="2">
        <v>55.8</v>
      </c>
    </row>
    <row r="238" spans="1:6" x14ac:dyDescent="0.25">
      <c r="A238" t="s">
        <v>8</v>
      </c>
      <c r="B238" t="s">
        <v>15</v>
      </c>
      <c r="C238" s="1">
        <v>44426</v>
      </c>
      <c r="D238">
        <v>10633</v>
      </c>
      <c r="E238">
        <v>17</v>
      </c>
      <c r="F238" s="2">
        <v>5510.59</v>
      </c>
    </row>
    <row r="239" spans="1:6" x14ac:dyDescent="0.25">
      <c r="A239" t="s">
        <v>6</v>
      </c>
      <c r="B239" t="s">
        <v>14</v>
      </c>
      <c r="C239" s="1">
        <v>44427</v>
      </c>
      <c r="D239">
        <v>10624</v>
      </c>
      <c r="E239">
        <v>10</v>
      </c>
      <c r="F239" s="2">
        <v>1393.24</v>
      </c>
    </row>
    <row r="240" spans="1:6" x14ac:dyDescent="0.25">
      <c r="A240" t="s">
        <v>6</v>
      </c>
      <c r="B240" t="s">
        <v>11</v>
      </c>
      <c r="C240" s="1">
        <v>44427</v>
      </c>
      <c r="D240">
        <v>10630</v>
      </c>
      <c r="E240">
        <v>7</v>
      </c>
      <c r="F240" s="2">
        <v>903.6</v>
      </c>
    </row>
    <row r="241" spans="1:6" x14ac:dyDescent="0.25">
      <c r="A241" t="s">
        <v>6</v>
      </c>
      <c r="B241" t="s">
        <v>13</v>
      </c>
      <c r="C241" s="1">
        <v>44427</v>
      </c>
      <c r="D241">
        <v>10632</v>
      </c>
      <c r="E241">
        <v>15</v>
      </c>
      <c r="F241" s="2">
        <v>589</v>
      </c>
    </row>
    <row r="242" spans="1:6" x14ac:dyDescent="0.25">
      <c r="A242" t="s">
        <v>6</v>
      </c>
      <c r="B242" t="s">
        <v>11</v>
      </c>
      <c r="C242" s="1">
        <v>44428</v>
      </c>
      <c r="D242">
        <v>10626</v>
      </c>
      <c r="E242">
        <v>16</v>
      </c>
      <c r="F242" s="2">
        <v>1503.6</v>
      </c>
    </row>
    <row r="243" spans="1:6" x14ac:dyDescent="0.25">
      <c r="A243" t="s">
        <v>6</v>
      </c>
      <c r="B243" t="s">
        <v>14</v>
      </c>
      <c r="C243" s="1">
        <v>44428</v>
      </c>
      <c r="D243">
        <v>10628</v>
      </c>
      <c r="E243">
        <v>7</v>
      </c>
      <c r="F243" s="2">
        <v>450</v>
      </c>
    </row>
    <row r="244" spans="1:6" x14ac:dyDescent="0.25">
      <c r="A244" t="s">
        <v>6</v>
      </c>
      <c r="B244" t="s">
        <v>14</v>
      </c>
      <c r="C244" s="1">
        <v>44428</v>
      </c>
      <c r="D244">
        <v>10629</v>
      </c>
      <c r="E244">
        <v>7</v>
      </c>
      <c r="F244" s="2">
        <v>2775.05</v>
      </c>
    </row>
    <row r="245" spans="1:6" x14ac:dyDescent="0.25">
      <c r="A245" t="s">
        <v>6</v>
      </c>
      <c r="B245" t="s">
        <v>13</v>
      </c>
      <c r="C245" s="1">
        <v>44429</v>
      </c>
      <c r="D245">
        <v>10627</v>
      </c>
      <c r="E245">
        <v>15</v>
      </c>
      <c r="F245" s="2">
        <v>1185.75</v>
      </c>
    </row>
    <row r="246" spans="1:6" x14ac:dyDescent="0.25">
      <c r="A246" t="s">
        <v>6</v>
      </c>
      <c r="B246" t="s">
        <v>14</v>
      </c>
      <c r="C246" s="1">
        <v>44429</v>
      </c>
      <c r="D246">
        <v>10634</v>
      </c>
      <c r="E246">
        <v>7</v>
      </c>
      <c r="F246" s="2">
        <v>4985.5</v>
      </c>
    </row>
    <row r="247" spans="1:6" x14ac:dyDescent="0.25">
      <c r="A247" t="s">
        <v>6</v>
      </c>
      <c r="B247" t="s">
        <v>13</v>
      </c>
      <c r="C247" s="1">
        <v>44429</v>
      </c>
      <c r="D247">
        <v>10635</v>
      </c>
      <c r="E247">
        <v>10</v>
      </c>
      <c r="F247" s="2">
        <v>1326.22</v>
      </c>
    </row>
    <row r="248" spans="1:6" x14ac:dyDescent="0.25">
      <c r="A248" t="s">
        <v>6</v>
      </c>
      <c r="B248" t="s">
        <v>14</v>
      </c>
      <c r="C248" s="1">
        <v>44434</v>
      </c>
      <c r="D248">
        <v>10636</v>
      </c>
      <c r="E248">
        <v>8</v>
      </c>
      <c r="F248" s="2">
        <v>629.5</v>
      </c>
    </row>
    <row r="249" spans="1:6" x14ac:dyDescent="0.25">
      <c r="A249" t="s">
        <v>8</v>
      </c>
      <c r="B249" t="s">
        <v>12</v>
      </c>
      <c r="C249" s="1">
        <v>44434</v>
      </c>
      <c r="D249">
        <v>10637</v>
      </c>
      <c r="E249">
        <v>16</v>
      </c>
      <c r="F249" s="2">
        <v>2761.94</v>
      </c>
    </row>
    <row r="250" spans="1:6" x14ac:dyDescent="0.25">
      <c r="A250" t="s">
        <v>6</v>
      </c>
      <c r="B250" t="s">
        <v>14</v>
      </c>
      <c r="C250" s="1">
        <v>44434</v>
      </c>
      <c r="D250">
        <v>10641</v>
      </c>
      <c r="E250">
        <v>7</v>
      </c>
      <c r="F250" s="2">
        <v>2054</v>
      </c>
    </row>
    <row r="251" spans="1:6" x14ac:dyDescent="0.25">
      <c r="A251" t="s">
        <v>8</v>
      </c>
      <c r="B251" t="s">
        <v>15</v>
      </c>
      <c r="C251" s="1">
        <v>44435</v>
      </c>
      <c r="D251">
        <v>10639</v>
      </c>
      <c r="E251">
        <v>11</v>
      </c>
      <c r="F251" s="2">
        <v>500</v>
      </c>
    </row>
    <row r="252" spans="1:6" x14ac:dyDescent="0.25">
      <c r="A252" t="s">
        <v>6</v>
      </c>
      <c r="B252" t="s">
        <v>14</v>
      </c>
      <c r="C252" s="1">
        <v>44436</v>
      </c>
      <c r="D252">
        <v>10640</v>
      </c>
      <c r="E252">
        <v>12</v>
      </c>
      <c r="F252" s="2">
        <v>708.75</v>
      </c>
    </row>
    <row r="253" spans="1:6" x14ac:dyDescent="0.25">
      <c r="A253" t="s">
        <v>8</v>
      </c>
      <c r="B253" t="s">
        <v>9</v>
      </c>
      <c r="C253" s="1">
        <v>44437</v>
      </c>
      <c r="D253">
        <v>10649</v>
      </c>
      <c r="E253">
        <v>7</v>
      </c>
      <c r="F253" s="2">
        <v>1434</v>
      </c>
    </row>
    <row r="254" spans="1:6" x14ac:dyDescent="0.25">
      <c r="A254" t="s">
        <v>6</v>
      </c>
      <c r="B254" t="s">
        <v>16</v>
      </c>
      <c r="C254" s="1">
        <v>44440</v>
      </c>
      <c r="D254">
        <v>10638</v>
      </c>
      <c r="E254">
        <v>18</v>
      </c>
      <c r="F254" s="2">
        <v>2720.05</v>
      </c>
    </row>
    <row r="255" spans="1:6" x14ac:dyDescent="0.25">
      <c r="A255" t="s">
        <v>6</v>
      </c>
      <c r="B255" t="s">
        <v>16</v>
      </c>
      <c r="C255" s="1">
        <v>44440</v>
      </c>
      <c r="D255">
        <v>10644</v>
      </c>
      <c r="E255">
        <v>9</v>
      </c>
      <c r="F255" s="2">
        <v>1371.8</v>
      </c>
    </row>
    <row r="256" spans="1:6" x14ac:dyDescent="0.25">
      <c r="A256" t="s">
        <v>8</v>
      </c>
      <c r="B256" t="s">
        <v>12</v>
      </c>
      <c r="C256" s="1">
        <v>44441</v>
      </c>
      <c r="D256">
        <v>10643</v>
      </c>
      <c r="E256">
        <v>12</v>
      </c>
      <c r="F256" s="2">
        <v>814.5</v>
      </c>
    </row>
    <row r="257" spans="1:6" x14ac:dyDescent="0.25">
      <c r="A257" t="s">
        <v>6</v>
      </c>
      <c r="B257" t="s">
        <v>14</v>
      </c>
      <c r="C257" s="1">
        <v>44441</v>
      </c>
      <c r="D257">
        <v>10645</v>
      </c>
      <c r="E257">
        <v>17</v>
      </c>
      <c r="F257" s="2">
        <v>1535</v>
      </c>
    </row>
    <row r="258" spans="1:6" x14ac:dyDescent="0.25">
      <c r="A258" t="s">
        <v>8</v>
      </c>
      <c r="B258" t="s">
        <v>10</v>
      </c>
      <c r="C258" s="1">
        <v>44442</v>
      </c>
      <c r="D258">
        <v>10646</v>
      </c>
      <c r="E258">
        <v>8</v>
      </c>
      <c r="F258" s="2">
        <v>1446</v>
      </c>
    </row>
    <row r="259" spans="1:6" x14ac:dyDescent="0.25">
      <c r="A259" t="s">
        <v>6</v>
      </c>
      <c r="B259" t="s">
        <v>14</v>
      </c>
      <c r="C259" s="1">
        <v>44442</v>
      </c>
      <c r="D259">
        <v>10647</v>
      </c>
      <c r="E259">
        <v>13</v>
      </c>
      <c r="F259" s="2">
        <v>636</v>
      </c>
    </row>
    <row r="260" spans="1:6" x14ac:dyDescent="0.25">
      <c r="A260" t="s">
        <v>8</v>
      </c>
      <c r="B260" t="s">
        <v>9</v>
      </c>
      <c r="C260" s="1">
        <v>44442</v>
      </c>
      <c r="D260">
        <v>10650</v>
      </c>
      <c r="E260">
        <v>12</v>
      </c>
      <c r="F260" s="2">
        <v>1779.2</v>
      </c>
    </row>
    <row r="261" spans="1:6" x14ac:dyDescent="0.25">
      <c r="A261" t="s">
        <v>8</v>
      </c>
      <c r="B261" t="s">
        <v>15</v>
      </c>
      <c r="C261" s="1">
        <v>44444</v>
      </c>
      <c r="D261">
        <v>10642</v>
      </c>
      <c r="E261">
        <v>12</v>
      </c>
      <c r="F261" s="2">
        <v>696</v>
      </c>
    </row>
    <row r="262" spans="1:6" x14ac:dyDescent="0.25">
      <c r="A262" t="s">
        <v>6</v>
      </c>
      <c r="B262" t="s">
        <v>14</v>
      </c>
      <c r="C262" s="1">
        <v>44447</v>
      </c>
      <c r="D262">
        <v>10652</v>
      </c>
      <c r="E262">
        <v>15</v>
      </c>
      <c r="F262" s="2">
        <v>318.83999999999997</v>
      </c>
    </row>
    <row r="263" spans="1:6" x14ac:dyDescent="0.25">
      <c r="A263" t="s">
        <v>6</v>
      </c>
      <c r="B263" t="s">
        <v>14</v>
      </c>
      <c r="C263" s="1">
        <v>44447</v>
      </c>
      <c r="D263">
        <v>10658</v>
      </c>
      <c r="E263">
        <v>7</v>
      </c>
      <c r="F263" s="2">
        <v>4464.6000000000004</v>
      </c>
    </row>
    <row r="264" spans="1:6" x14ac:dyDescent="0.25">
      <c r="A264" t="s">
        <v>8</v>
      </c>
      <c r="B264" t="s">
        <v>9</v>
      </c>
      <c r="C264" s="1">
        <v>44448</v>
      </c>
      <c r="D264">
        <v>10648</v>
      </c>
      <c r="E264">
        <v>13</v>
      </c>
      <c r="F264" s="2">
        <v>372.37</v>
      </c>
    </row>
    <row r="265" spans="1:6" x14ac:dyDescent="0.25">
      <c r="A265" t="s">
        <v>8</v>
      </c>
      <c r="B265" t="s">
        <v>12</v>
      </c>
      <c r="C265" s="1">
        <v>44449</v>
      </c>
      <c r="D265">
        <v>10656</v>
      </c>
      <c r="E265">
        <v>19</v>
      </c>
      <c r="F265" s="2">
        <v>604.21</v>
      </c>
    </row>
    <row r="266" spans="1:6" x14ac:dyDescent="0.25">
      <c r="A266" t="s">
        <v>8</v>
      </c>
      <c r="B266" t="s">
        <v>15</v>
      </c>
      <c r="C266" s="1">
        <v>44449</v>
      </c>
      <c r="D266">
        <v>10659</v>
      </c>
      <c r="E266">
        <v>12</v>
      </c>
      <c r="F266" s="2">
        <v>1227.02</v>
      </c>
    </row>
    <row r="267" spans="1:6" x14ac:dyDescent="0.25">
      <c r="A267" t="s">
        <v>6</v>
      </c>
      <c r="B267" t="s">
        <v>13</v>
      </c>
      <c r="C267" s="1">
        <v>44450</v>
      </c>
      <c r="D267">
        <v>10651</v>
      </c>
      <c r="E267">
        <v>7</v>
      </c>
      <c r="F267" s="2">
        <v>397.8</v>
      </c>
    </row>
    <row r="268" spans="1:6" x14ac:dyDescent="0.25">
      <c r="A268" t="s">
        <v>8</v>
      </c>
      <c r="B268" t="s">
        <v>9</v>
      </c>
      <c r="C268" s="1">
        <v>44450</v>
      </c>
      <c r="D268">
        <v>10654</v>
      </c>
      <c r="E268">
        <v>7</v>
      </c>
      <c r="F268" s="2">
        <v>601.83000000000004</v>
      </c>
    </row>
    <row r="269" spans="1:6" x14ac:dyDescent="0.25">
      <c r="A269" t="s">
        <v>6</v>
      </c>
      <c r="B269" t="s">
        <v>11</v>
      </c>
      <c r="C269" s="1">
        <v>44450</v>
      </c>
      <c r="D269">
        <v>10655</v>
      </c>
      <c r="E269">
        <v>12</v>
      </c>
      <c r="F269" s="2">
        <v>154.4</v>
      </c>
    </row>
    <row r="270" spans="1:6" x14ac:dyDescent="0.25">
      <c r="A270" t="s">
        <v>6</v>
      </c>
      <c r="B270" t="s">
        <v>7</v>
      </c>
      <c r="C270" s="1">
        <v>44454</v>
      </c>
      <c r="D270">
        <v>10657</v>
      </c>
      <c r="E270">
        <v>12</v>
      </c>
      <c r="F270" s="2">
        <v>4371.6000000000004</v>
      </c>
    </row>
    <row r="271" spans="1:6" x14ac:dyDescent="0.25">
      <c r="A271" t="s">
        <v>8</v>
      </c>
      <c r="B271" t="s">
        <v>15</v>
      </c>
      <c r="C271" s="1">
        <v>44454</v>
      </c>
      <c r="D271">
        <v>10661</v>
      </c>
      <c r="E271">
        <v>9</v>
      </c>
      <c r="F271" s="2">
        <v>562.6</v>
      </c>
    </row>
    <row r="272" spans="1:6" x14ac:dyDescent="0.25">
      <c r="A272" t="s">
        <v>6</v>
      </c>
      <c r="B272" t="s">
        <v>11</v>
      </c>
      <c r="C272" s="1">
        <v>44456</v>
      </c>
      <c r="D272">
        <v>10665</v>
      </c>
      <c r="E272">
        <v>11</v>
      </c>
      <c r="F272" s="2">
        <v>1295</v>
      </c>
    </row>
    <row r="273" spans="1:6" x14ac:dyDescent="0.25">
      <c r="A273" t="s">
        <v>6</v>
      </c>
      <c r="B273" t="s">
        <v>16</v>
      </c>
      <c r="C273" s="1">
        <v>44457</v>
      </c>
      <c r="D273">
        <v>10662</v>
      </c>
      <c r="E273">
        <v>9</v>
      </c>
      <c r="F273" s="2">
        <v>125</v>
      </c>
    </row>
    <row r="274" spans="1:6" x14ac:dyDescent="0.25">
      <c r="A274" t="s">
        <v>6</v>
      </c>
      <c r="B274" t="s">
        <v>14</v>
      </c>
      <c r="C274" s="1">
        <v>44457</v>
      </c>
      <c r="D274">
        <v>10670</v>
      </c>
      <c r="E274">
        <v>17</v>
      </c>
      <c r="F274" s="2">
        <v>2301.75</v>
      </c>
    </row>
    <row r="275" spans="1:6" x14ac:dyDescent="0.25">
      <c r="A275" t="s">
        <v>6</v>
      </c>
      <c r="B275" t="s">
        <v>11</v>
      </c>
      <c r="C275" s="1">
        <v>44458</v>
      </c>
      <c r="D275">
        <v>10653</v>
      </c>
      <c r="E275">
        <v>13</v>
      </c>
      <c r="F275" s="2">
        <v>1083.1500000000001</v>
      </c>
    </row>
    <row r="276" spans="1:6" x14ac:dyDescent="0.25">
      <c r="A276" t="s">
        <v>6</v>
      </c>
      <c r="B276" t="s">
        <v>11</v>
      </c>
      <c r="C276" s="1">
        <v>44458</v>
      </c>
      <c r="D276">
        <v>10664</v>
      </c>
      <c r="E276">
        <v>9</v>
      </c>
      <c r="F276" s="2">
        <v>1288.3900000000001</v>
      </c>
    </row>
    <row r="277" spans="1:6" x14ac:dyDescent="0.25">
      <c r="A277" t="s">
        <v>8</v>
      </c>
      <c r="B277" t="s">
        <v>15</v>
      </c>
      <c r="C277" s="1">
        <v>44458</v>
      </c>
      <c r="D277">
        <v>10667</v>
      </c>
      <c r="E277">
        <v>19</v>
      </c>
      <c r="F277" s="2">
        <v>1536.8</v>
      </c>
    </row>
    <row r="278" spans="1:6" x14ac:dyDescent="0.25">
      <c r="A278" t="s">
        <v>6</v>
      </c>
      <c r="B278" t="s">
        <v>7</v>
      </c>
      <c r="C278" s="1">
        <v>44458</v>
      </c>
      <c r="D278">
        <v>10673</v>
      </c>
      <c r="E278">
        <v>16</v>
      </c>
      <c r="F278" s="2">
        <v>412.35</v>
      </c>
    </row>
    <row r="279" spans="1:6" x14ac:dyDescent="0.25">
      <c r="A279" t="s">
        <v>8</v>
      </c>
      <c r="B279" t="s">
        <v>15</v>
      </c>
      <c r="C279" s="1">
        <v>44461</v>
      </c>
      <c r="D279">
        <v>10666</v>
      </c>
      <c r="E279">
        <v>17</v>
      </c>
      <c r="F279" s="2">
        <v>4666.9399999999996</v>
      </c>
    </row>
    <row r="280" spans="1:6" x14ac:dyDescent="0.25">
      <c r="A280" t="s">
        <v>6</v>
      </c>
      <c r="B280" t="s">
        <v>7</v>
      </c>
      <c r="C280" s="1">
        <v>44461</v>
      </c>
      <c r="D280">
        <v>10669</v>
      </c>
      <c r="E280">
        <v>17</v>
      </c>
      <c r="F280" s="2">
        <v>570</v>
      </c>
    </row>
    <row r="281" spans="1:6" x14ac:dyDescent="0.25">
      <c r="A281" t="s">
        <v>6</v>
      </c>
      <c r="B281" t="s">
        <v>11</v>
      </c>
      <c r="C281" s="1">
        <v>44462</v>
      </c>
      <c r="D281">
        <v>10668</v>
      </c>
      <c r="E281">
        <v>19</v>
      </c>
      <c r="F281" s="2">
        <v>625.27</v>
      </c>
    </row>
    <row r="282" spans="1:6" x14ac:dyDescent="0.25">
      <c r="A282" t="s">
        <v>8</v>
      </c>
      <c r="B282" t="s">
        <v>9</v>
      </c>
      <c r="C282" s="1">
        <v>44462</v>
      </c>
      <c r="D282">
        <v>10675</v>
      </c>
      <c r="E282">
        <v>15</v>
      </c>
      <c r="F282" s="2">
        <v>1423</v>
      </c>
    </row>
    <row r="283" spans="1:6" x14ac:dyDescent="0.25">
      <c r="A283" t="s">
        <v>6</v>
      </c>
      <c r="B283" t="s">
        <v>11</v>
      </c>
      <c r="C283" s="1">
        <v>44463</v>
      </c>
      <c r="D283">
        <v>10671</v>
      </c>
      <c r="E283">
        <v>15</v>
      </c>
      <c r="F283" s="2">
        <v>920.1</v>
      </c>
    </row>
    <row r="284" spans="1:6" x14ac:dyDescent="0.25">
      <c r="A284" t="s">
        <v>8</v>
      </c>
      <c r="B284" t="s">
        <v>10</v>
      </c>
      <c r="C284" s="1">
        <v>44465</v>
      </c>
      <c r="D284">
        <v>10672</v>
      </c>
      <c r="E284">
        <v>8</v>
      </c>
      <c r="F284" s="2">
        <v>3815.25</v>
      </c>
    </row>
    <row r="285" spans="1:6" x14ac:dyDescent="0.25">
      <c r="A285" t="s">
        <v>6</v>
      </c>
      <c r="B285" t="s">
        <v>11</v>
      </c>
      <c r="C285" s="1">
        <v>44465</v>
      </c>
      <c r="D285">
        <v>10677</v>
      </c>
      <c r="E285">
        <v>16</v>
      </c>
      <c r="F285" s="2">
        <v>813.36</v>
      </c>
    </row>
    <row r="286" spans="1:6" x14ac:dyDescent="0.25">
      <c r="A286" t="s">
        <v>6</v>
      </c>
      <c r="B286" t="s">
        <v>11</v>
      </c>
      <c r="C286" s="1">
        <v>44465</v>
      </c>
      <c r="D286">
        <v>10680</v>
      </c>
      <c r="E286">
        <v>9</v>
      </c>
      <c r="F286" s="2">
        <v>1261.8800000000001</v>
      </c>
    </row>
    <row r="287" spans="1:6" x14ac:dyDescent="0.25">
      <c r="A287" t="s">
        <v>6</v>
      </c>
      <c r="B287" t="s">
        <v>7</v>
      </c>
      <c r="C287" s="1">
        <v>44468</v>
      </c>
      <c r="D287">
        <v>10676</v>
      </c>
      <c r="E287">
        <v>17</v>
      </c>
      <c r="F287" s="2">
        <v>534.85</v>
      </c>
    </row>
    <row r="288" spans="1:6" x14ac:dyDescent="0.25">
      <c r="A288" t="s">
        <v>8</v>
      </c>
      <c r="B288" t="s">
        <v>14</v>
      </c>
      <c r="C288" s="1">
        <v>44469</v>
      </c>
      <c r="D288">
        <v>10674</v>
      </c>
      <c r="E288">
        <v>19</v>
      </c>
      <c r="F288" s="2">
        <v>45</v>
      </c>
    </row>
    <row r="289" spans="1:6" x14ac:dyDescent="0.25">
      <c r="A289" t="s">
        <v>6</v>
      </c>
      <c r="B289" t="s">
        <v>13</v>
      </c>
      <c r="C289" s="1">
        <v>44469</v>
      </c>
      <c r="D289">
        <v>10679</v>
      </c>
      <c r="E289">
        <v>18</v>
      </c>
      <c r="F289" s="2">
        <v>660</v>
      </c>
    </row>
    <row r="290" spans="1:6" x14ac:dyDescent="0.25">
      <c r="A290" t="s">
        <v>6</v>
      </c>
      <c r="B290" t="s">
        <v>16</v>
      </c>
      <c r="C290" s="1">
        <v>44469</v>
      </c>
      <c r="D290">
        <v>10681</v>
      </c>
      <c r="E290">
        <v>14</v>
      </c>
      <c r="F290" s="2">
        <v>1287.4000000000001</v>
      </c>
    </row>
    <row r="291" spans="1:6" x14ac:dyDescent="0.25">
      <c r="A291" t="s">
        <v>6</v>
      </c>
      <c r="B291" t="s">
        <v>16</v>
      </c>
      <c r="C291" s="1">
        <v>44469</v>
      </c>
      <c r="D291">
        <v>10684</v>
      </c>
      <c r="E291">
        <v>18</v>
      </c>
      <c r="F291" s="2">
        <v>1768</v>
      </c>
    </row>
    <row r="292" spans="1:6" x14ac:dyDescent="0.25">
      <c r="A292" t="s">
        <v>6</v>
      </c>
      <c r="B292" t="s">
        <v>16</v>
      </c>
      <c r="C292" s="1">
        <v>44470</v>
      </c>
      <c r="D292">
        <v>10682</v>
      </c>
      <c r="E292">
        <v>11</v>
      </c>
      <c r="F292" s="2">
        <v>375.5</v>
      </c>
    </row>
    <row r="293" spans="1:6" x14ac:dyDescent="0.25">
      <c r="A293" t="s">
        <v>6</v>
      </c>
      <c r="B293" t="s">
        <v>7</v>
      </c>
      <c r="C293" s="1">
        <v>44470</v>
      </c>
      <c r="D293">
        <v>10683</v>
      </c>
      <c r="E293">
        <v>17</v>
      </c>
      <c r="F293" s="2">
        <v>63</v>
      </c>
    </row>
    <row r="294" spans="1:6" x14ac:dyDescent="0.25">
      <c r="A294" t="s">
        <v>6</v>
      </c>
      <c r="B294" t="s">
        <v>7</v>
      </c>
      <c r="C294" s="1">
        <v>44472</v>
      </c>
      <c r="D294">
        <v>10663</v>
      </c>
      <c r="E294">
        <v>8</v>
      </c>
      <c r="F294" s="2">
        <v>1930.4</v>
      </c>
    </row>
    <row r="295" spans="1:6" x14ac:dyDescent="0.25">
      <c r="A295" t="s">
        <v>6</v>
      </c>
      <c r="B295" t="s">
        <v>14</v>
      </c>
      <c r="C295" s="1">
        <v>44472</v>
      </c>
      <c r="D295">
        <v>10685</v>
      </c>
      <c r="E295">
        <v>17</v>
      </c>
      <c r="F295" s="2">
        <v>801.1</v>
      </c>
    </row>
    <row r="296" spans="1:6" x14ac:dyDescent="0.25">
      <c r="A296" t="s">
        <v>6</v>
      </c>
      <c r="B296" t="s">
        <v>11</v>
      </c>
      <c r="C296" s="1">
        <v>44472</v>
      </c>
      <c r="D296">
        <v>10690</v>
      </c>
      <c r="E296">
        <v>8</v>
      </c>
      <c r="F296" s="2">
        <v>862.5</v>
      </c>
    </row>
    <row r="297" spans="1:6" x14ac:dyDescent="0.25">
      <c r="A297" t="s">
        <v>6</v>
      </c>
      <c r="B297" t="s">
        <v>14</v>
      </c>
      <c r="C297" s="1">
        <v>44476</v>
      </c>
      <c r="D297">
        <v>10688</v>
      </c>
      <c r="E297">
        <v>14</v>
      </c>
      <c r="F297" s="2">
        <v>3160.6</v>
      </c>
    </row>
    <row r="298" spans="1:6" x14ac:dyDescent="0.25">
      <c r="A298" t="s">
        <v>6</v>
      </c>
      <c r="B298" t="s">
        <v>11</v>
      </c>
      <c r="C298" s="1">
        <v>44476</v>
      </c>
      <c r="D298">
        <v>10689</v>
      </c>
      <c r="E298">
        <v>14</v>
      </c>
      <c r="F298" s="2">
        <v>472.5</v>
      </c>
    </row>
    <row r="299" spans="1:6" x14ac:dyDescent="0.25">
      <c r="A299" t="s">
        <v>6</v>
      </c>
      <c r="B299" t="s">
        <v>7</v>
      </c>
      <c r="C299" s="1">
        <v>44477</v>
      </c>
      <c r="D299">
        <v>10686</v>
      </c>
      <c r="E299">
        <v>12</v>
      </c>
      <c r="F299" s="2">
        <v>1404.45</v>
      </c>
    </row>
    <row r="300" spans="1:6" x14ac:dyDescent="0.25">
      <c r="A300" t="s">
        <v>6</v>
      </c>
      <c r="B300" t="s">
        <v>13</v>
      </c>
      <c r="C300" s="1">
        <v>44478</v>
      </c>
      <c r="D300">
        <v>10694</v>
      </c>
      <c r="E300">
        <v>9</v>
      </c>
      <c r="F300" s="2">
        <v>4825</v>
      </c>
    </row>
    <row r="301" spans="1:6" x14ac:dyDescent="0.25">
      <c r="A301" t="s">
        <v>6</v>
      </c>
      <c r="B301" t="s">
        <v>16</v>
      </c>
      <c r="C301" s="1">
        <v>44479</v>
      </c>
      <c r="D301">
        <v>10693</v>
      </c>
      <c r="E301">
        <v>19</v>
      </c>
      <c r="F301" s="2">
        <v>2071.1999999999998</v>
      </c>
    </row>
    <row r="302" spans="1:6" x14ac:dyDescent="0.25">
      <c r="A302" t="s">
        <v>6</v>
      </c>
      <c r="B302" t="s">
        <v>14</v>
      </c>
      <c r="C302" s="1">
        <v>44482</v>
      </c>
      <c r="D302">
        <v>10692</v>
      </c>
      <c r="E302">
        <v>11</v>
      </c>
      <c r="F302" s="2">
        <v>878</v>
      </c>
    </row>
    <row r="303" spans="1:6" x14ac:dyDescent="0.25">
      <c r="A303" t="s">
        <v>6</v>
      </c>
      <c r="B303" t="s">
        <v>16</v>
      </c>
      <c r="C303" s="1">
        <v>44482</v>
      </c>
      <c r="D303">
        <v>10699</v>
      </c>
      <c r="E303">
        <v>17</v>
      </c>
      <c r="F303" s="2">
        <v>114</v>
      </c>
    </row>
    <row r="304" spans="1:6" x14ac:dyDescent="0.25">
      <c r="A304" t="s">
        <v>8</v>
      </c>
      <c r="B304" t="s">
        <v>15</v>
      </c>
      <c r="C304" s="1">
        <v>44483</v>
      </c>
      <c r="D304">
        <v>10695</v>
      </c>
      <c r="E304">
        <v>8</v>
      </c>
      <c r="F304" s="2">
        <v>642</v>
      </c>
    </row>
    <row r="305" spans="1:6" x14ac:dyDescent="0.25">
      <c r="A305" t="s">
        <v>6</v>
      </c>
      <c r="B305" t="s">
        <v>13</v>
      </c>
      <c r="C305" s="1">
        <v>44483</v>
      </c>
      <c r="D305">
        <v>10696</v>
      </c>
      <c r="E305">
        <v>13</v>
      </c>
      <c r="F305" s="2">
        <v>996</v>
      </c>
    </row>
    <row r="306" spans="1:6" x14ac:dyDescent="0.25">
      <c r="A306" t="s">
        <v>6</v>
      </c>
      <c r="B306" t="s">
        <v>16</v>
      </c>
      <c r="C306" s="1">
        <v>44483</v>
      </c>
      <c r="D306">
        <v>10697</v>
      </c>
      <c r="E306">
        <v>16</v>
      </c>
      <c r="F306" s="2">
        <v>805.43</v>
      </c>
    </row>
    <row r="307" spans="1:6" x14ac:dyDescent="0.25">
      <c r="A307" t="s">
        <v>6</v>
      </c>
      <c r="B307" t="s">
        <v>13</v>
      </c>
      <c r="C307" s="1">
        <v>44484</v>
      </c>
      <c r="D307">
        <v>10660</v>
      </c>
      <c r="E307">
        <v>13</v>
      </c>
      <c r="F307" s="2">
        <v>1701</v>
      </c>
    </row>
    <row r="308" spans="1:6" x14ac:dyDescent="0.25">
      <c r="A308" t="s">
        <v>8</v>
      </c>
      <c r="B308" t="s">
        <v>12</v>
      </c>
      <c r="C308" s="1">
        <v>44484</v>
      </c>
      <c r="D308">
        <v>10701</v>
      </c>
      <c r="E308">
        <v>18</v>
      </c>
      <c r="F308" s="2">
        <v>2864.5</v>
      </c>
    </row>
    <row r="309" spans="1:6" x14ac:dyDescent="0.25">
      <c r="A309" t="s">
        <v>8</v>
      </c>
      <c r="B309" t="s">
        <v>15</v>
      </c>
      <c r="C309" s="1">
        <v>44485</v>
      </c>
      <c r="D309">
        <v>10678</v>
      </c>
      <c r="E309">
        <v>9</v>
      </c>
      <c r="F309" s="2">
        <v>5256.5</v>
      </c>
    </row>
    <row r="310" spans="1:6" x14ac:dyDescent="0.25">
      <c r="A310" t="s">
        <v>6</v>
      </c>
      <c r="B310" t="s">
        <v>16</v>
      </c>
      <c r="C310" s="1">
        <v>44485</v>
      </c>
      <c r="D310">
        <v>10700</v>
      </c>
      <c r="E310">
        <v>7</v>
      </c>
      <c r="F310" s="2">
        <v>1638.4</v>
      </c>
    </row>
    <row r="311" spans="1:6" x14ac:dyDescent="0.25">
      <c r="A311" t="s">
        <v>6</v>
      </c>
      <c r="B311" t="s">
        <v>14</v>
      </c>
      <c r="C311" s="1">
        <v>44486</v>
      </c>
      <c r="D311">
        <v>10698</v>
      </c>
      <c r="E311">
        <v>18</v>
      </c>
      <c r="F311" s="2">
        <v>3436.45</v>
      </c>
    </row>
    <row r="312" spans="1:6" x14ac:dyDescent="0.25">
      <c r="A312" t="s">
        <v>8</v>
      </c>
      <c r="B312" t="s">
        <v>12</v>
      </c>
      <c r="C312" s="1">
        <v>44489</v>
      </c>
      <c r="D312">
        <v>10703</v>
      </c>
      <c r="E312">
        <v>10</v>
      </c>
      <c r="F312" s="2">
        <v>2545</v>
      </c>
    </row>
    <row r="313" spans="1:6" x14ac:dyDescent="0.25">
      <c r="A313" t="s">
        <v>6</v>
      </c>
      <c r="B313" t="s">
        <v>14</v>
      </c>
      <c r="C313" s="1">
        <v>44490</v>
      </c>
      <c r="D313">
        <v>10702</v>
      </c>
      <c r="E313">
        <v>17</v>
      </c>
      <c r="F313" s="2">
        <v>330</v>
      </c>
    </row>
    <row r="314" spans="1:6" x14ac:dyDescent="0.25">
      <c r="A314" t="s">
        <v>6</v>
      </c>
      <c r="B314" t="s">
        <v>13</v>
      </c>
      <c r="C314" s="1">
        <v>44490</v>
      </c>
      <c r="D314">
        <v>10706</v>
      </c>
      <c r="E314">
        <v>17</v>
      </c>
      <c r="F314" s="2">
        <v>1893</v>
      </c>
    </row>
    <row r="315" spans="1:6" x14ac:dyDescent="0.25">
      <c r="A315" t="s">
        <v>6</v>
      </c>
      <c r="B315" t="s">
        <v>7</v>
      </c>
      <c r="C315" s="1">
        <v>44491</v>
      </c>
      <c r="D315">
        <v>10691</v>
      </c>
      <c r="E315">
        <v>12</v>
      </c>
      <c r="F315" s="2">
        <v>10164.799999999999</v>
      </c>
    </row>
    <row r="316" spans="1:6" x14ac:dyDescent="0.25">
      <c r="A316" t="s">
        <v>6</v>
      </c>
      <c r="B316" t="s">
        <v>14</v>
      </c>
      <c r="C316" s="1">
        <v>44492</v>
      </c>
      <c r="D316">
        <v>10707</v>
      </c>
      <c r="E316">
        <v>11</v>
      </c>
      <c r="F316" s="2">
        <v>1641</v>
      </c>
    </row>
    <row r="317" spans="1:6" x14ac:dyDescent="0.25">
      <c r="A317" t="s">
        <v>6</v>
      </c>
      <c r="B317" t="s">
        <v>11</v>
      </c>
      <c r="C317" s="1">
        <v>44492</v>
      </c>
      <c r="D317">
        <v>10710</v>
      </c>
      <c r="E317">
        <v>16</v>
      </c>
      <c r="F317" s="2">
        <v>93.5</v>
      </c>
    </row>
    <row r="318" spans="1:6" x14ac:dyDescent="0.25">
      <c r="A318" t="s">
        <v>6</v>
      </c>
      <c r="B318" t="s">
        <v>11</v>
      </c>
      <c r="C318" s="1">
        <v>44493</v>
      </c>
      <c r="D318">
        <v>10713</v>
      </c>
      <c r="E318">
        <v>9</v>
      </c>
      <c r="F318" s="2">
        <v>2827.9</v>
      </c>
    </row>
    <row r="319" spans="1:6" x14ac:dyDescent="0.25">
      <c r="A319" t="s">
        <v>8</v>
      </c>
      <c r="B319" t="s">
        <v>9</v>
      </c>
      <c r="C319" s="1">
        <v>44496</v>
      </c>
      <c r="D319">
        <v>10714</v>
      </c>
      <c r="E319">
        <v>8</v>
      </c>
      <c r="F319" s="2">
        <v>2205.75</v>
      </c>
    </row>
    <row r="320" spans="1:6" x14ac:dyDescent="0.25">
      <c r="A320" t="s">
        <v>6</v>
      </c>
      <c r="B320" t="s">
        <v>14</v>
      </c>
      <c r="C320" s="1">
        <v>44496</v>
      </c>
      <c r="D320">
        <v>10716</v>
      </c>
      <c r="E320">
        <v>17</v>
      </c>
      <c r="F320" s="2">
        <v>706</v>
      </c>
    </row>
    <row r="321" spans="1:6" x14ac:dyDescent="0.25">
      <c r="A321" t="s">
        <v>8</v>
      </c>
      <c r="B321" t="s">
        <v>9</v>
      </c>
      <c r="C321" s="1">
        <v>44498</v>
      </c>
      <c r="D321">
        <v>10711</v>
      </c>
      <c r="E321">
        <v>11</v>
      </c>
      <c r="F321" s="2">
        <v>4451.7</v>
      </c>
    </row>
    <row r="322" spans="1:6" x14ac:dyDescent="0.25">
      <c r="A322" t="s">
        <v>6</v>
      </c>
      <c r="B322" t="s">
        <v>16</v>
      </c>
      <c r="C322" s="1">
        <v>44498</v>
      </c>
      <c r="D322">
        <v>10715</v>
      </c>
      <c r="E322">
        <v>10</v>
      </c>
      <c r="F322" s="2">
        <v>1296</v>
      </c>
    </row>
    <row r="323" spans="1:6" x14ac:dyDescent="0.25">
      <c r="A323" t="s">
        <v>6</v>
      </c>
      <c r="B323" t="s">
        <v>11</v>
      </c>
      <c r="C323" s="1">
        <v>44498</v>
      </c>
      <c r="D323">
        <v>10717</v>
      </c>
      <c r="E323">
        <v>12</v>
      </c>
      <c r="F323" s="2">
        <v>1270.75</v>
      </c>
    </row>
    <row r="324" spans="1:6" x14ac:dyDescent="0.25">
      <c r="A324" t="s">
        <v>6</v>
      </c>
      <c r="B324" t="s">
        <v>11</v>
      </c>
      <c r="C324" s="1">
        <v>44498</v>
      </c>
      <c r="D324">
        <v>10718</v>
      </c>
      <c r="E324">
        <v>16</v>
      </c>
      <c r="F324" s="2">
        <v>3463</v>
      </c>
    </row>
    <row r="325" spans="1:6" x14ac:dyDescent="0.25">
      <c r="A325" t="s">
        <v>8</v>
      </c>
      <c r="B325" t="s">
        <v>10</v>
      </c>
      <c r="C325" s="1">
        <v>44499</v>
      </c>
      <c r="D325">
        <v>10687</v>
      </c>
      <c r="E325">
        <v>14</v>
      </c>
      <c r="F325" s="2">
        <v>4960.8999999999996</v>
      </c>
    </row>
    <row r="326" spans="1:6" x14ac:dyDescent="0.25">
      <c r="A326" t="s">
        <v>6</v>
      </c>
      <c r="B326" t="s">
        <v>16</v>
      </c>
      <c r="C326" s="1">
        <v>44500</v>
      </c>
      <c r="D326">
        <v>10712</v>
      </c>
      <c r="E326">
        <v>15</v>
      </c>
      <c r="F326" s="2">
        <v>1233.48</v>
      </c>
    </row>
    <row r="327" spans="1:6" x14ac:dyDescent="0.25">
      <c r="A327" t="s">
        <v>8</v>
      </c>
      <c r="B327" t="s">
        <v>9</v>
      </c>
      <c r="C327" s="1">
        <v>44500</v>
      </c>
      <c r="D327">
        <v>10721</v>
      </c>
      <c r="E327">
        <v>12</v>
      </c>
      <c r="F327" s="2">
        <v>923.87</v>
      </c>
    </row>
    <row r="328" spans="1:6" x14ac:dyDescent="0.25">
      <c r="A328" t="s">
        <v>6</v>
      </c>
      <c r="B328" t="s">
        <v>13</v>
      </c>
      <c r="C328" s="1">
        <v>44504</v>
      </c>
      <c r="D328">
        <v>10722</v>
      </c>
      <c r="E328">
        <v>15</v>
      </c>
      <c r="F328" s="2">
        <v>1570</v>
      </c>
    </row>
    <row r="329" spans="1:6" x14ac:dyDescent="0.25">
      <c r="A329" t="s">
        <v>8</v>
      </c>
      <c r="B329" t="s">
        <v>12</v>
      </c>
      <c r="C329" s="1">
        <v>44505</v>
      </c>
      <c r="D329">
        <v>10708</v>
      </c>
      <c r="E329">
        <v>13</v>
      </c>
      <c r="F329" s="2">
        <v>180.4</v>
      </c>
    </row>
    <row r="330" spans="1:6" x14ac:dyDescent="0.25">
      <c r="A330" t="s">
        <v>6</v>
      </c>
      <c r="B330" t="s">
        <v>10</v>
      </c>
      <c r="C330" s="1">
        <v>44505</v>
      </c>
      <c r="D330">
        <v>10719</v>
      </c>
      <c r="E330">
        <v>7</v>
      </c>
      <c r="F330" s="2">
        <v>844.25</v>
      </c>
    </row>
    <row r="331" spans="1:6" x14ac:dyDescent="0.25">
      <c r="A331" t="s">
        <v>6</v>
      </c>
      <c r="B331" t="s">
        <v>13</v>
      </c>
      <c r="C331" s="1">
        <v>44505</v>
      </c>
      <c r="D331">
        <v>10720</v>
      </c>
      <c r="E331">
        <v>10</v>
      </c>
      <c r="F331" s="2">
        <v>550</v>
      </c>
    </row>
    <row r="332" spans="1:6" x14ac:dyDescent="0.25">
      <c r="A332" t="s">
        <v>6</v>
      </c>
      <c r="B332" t="s">
        <v>13</v>
      </c>
      <c r="C332" s="1">
        <v>44505</v>
      </c>
      <c r="D332">
        <v>10724</v>
      </c>
      <c r="E332">
        <v>15</v>
      </c>
      <c r="F332" s="2">
        <v>638.5</v>
      </c>
    </row>
    <row r="333" spans="1:6" x14ac:dyDescent="0.25">
      <c r="A333" t="s">
        <v>6</v>
      </c>
      <c r="B333" t="s">
        <v>14</v>
      </c>
      <c r="C333" s="1">
        <v>44505</v>
      </c>
      <c r="D333">
        <v>10725</v>
      </c>
      <c r="E333">
        <v>11</v>
      </c>
      <c r="F333" s="2">
        <v>287.8</v>
      </c>
    </row>
    <row r="334" spans="1:6" x14ac:dyDescent="0.25">
      <c r="A334" t="s">
        <v>8</v>
      </c>
      <c r="B334" t="s">
        <v>12</v>
      </c>
      <c r="C334" s="1">
        <v>44507</v>
      </c>
      <c r="D334">
        <v>10704</v>
      </c>
      <c r="E334">
        <v>8</v>
      </c>
      <c r="F334" s="2">
        <v>595.5</v>
      </c>
    </row>
    <row r="335" spans="1:6" x14ac:dyDescent="0.25">
      <c r="A335" t="s">
        <v>6</v>
      </c>
      <c r="B335" t="s">
        <v>16</v>
      </c>
      <c r="C335" s="1">
        <v>44507</v>
      </c>
      <c r="D335">
        <v>10732</v>
      </c>
      <c r="E335">
        <v>14</v>
      </c>
      <c r="F335" s="2">
        <v>360</v>
      </c>
    </row>
    <row r="336" spans="1:6" x14ac:dyDescent="0.25">
      <c r="A336" t="s">
        <v>6</v>
      </c>
      <c r="B336" t="s">
        <v>11</v>
      </c>
      <c r="C336" s="1">
        <v>44510</v>
      </c>
      <c r="D336">
        <v>10733</v>
      </c>
      <c r="E336">
        <v>7</v>
      </c>
      <c r="F336" s="2">
        <v>1459</v>
      </c>
    </row>
    <row r="337" spans="1:6" x14ac:dyDescent="0.25">
      <c r="A337" t="s">
        <v>6</v>
      </c>
      <c r="B337" t="s">
        <v>14</v>
      </c>
      <c r="C337" s="1">
        <v>44511</v>
      </c>
      <c r="D337">
        <v>10728</v>
      </c>
      <c r="E337">
        <v>14</v>
      </c>
      <c r="F337" s="2">
        <v>1296.75</v>
      </c>
    </row>
    <row r="338" spans="1:6" x14ac:dyDescent="0.25">
      <c r="A338" t="s">
        <v>6</v>
      </c>
      <c r="B338" t="s">
        <v>7</v>
      </c>
      <c r="C338" s="1">
        <v>44512</v>
      </c>
      <c r="D338">
        <v>10734</v>
      </c>
      <c r="E338">
        <v>9</v>
      </c>
      <c r="F338" s="2">
        <v>1498.35</v>
      </c>
    </row>
    <row r="339" spans="1:6" x14ac:dyDescent="0.25">
      <c r="A339" t="s">
        <v>6</v>
      </c>
      <c r="B339" t="s">
        <v>13</v>
      </c>
      <c r="C339" s="1">
        <v>44514</v>
      </c>
      <c r="D339">
        <v>10729</v>
      </c>
      <c r="E339">
        <v>18</v>
      </c>
      <c r="F339" s="2">
        <v>1850</v>
      </c>
    </row>
    <row r="340" spans="1:6" x14ac:dyDescent="0.25">
      <c r="A340" t="s">
        <v>8</v>
      </c>
      <c r="B340" t="s">
        <v>9</v>
      </c>
      <c r="C340" s="1">
        <v>44514</v>
      </c>
      <c r="D340">
        <v>10730</v>
      </c>
      <c r="E340">
        <v>11</v>
      </c>
      <c r="F340" s="2">
        <v>484.25</v>
      </c>
    </row>
    <row r="341" spans="1:6" x14ac:dyDescent="0.25">
      <c r="A341" t="s">
        <v>8</v>
      </c>
      <c r="B341" t="s">
        <v>15</v>
      </c>
      <c r="C341" s="1">
        <v>44514</v>
      </c>
      <c r="D341">
        <v>10731</v>
      </c>
      <c r="E341">
        <v>8</v>
      </c>
      <c r="F341" s="2">
        <v>1890.5</v>
      </c>
    </row>
    <row r="342" spans="1:6" x14ac:dyDescent="0.25">
      <c r="A342" t="s">
        <v>8</v>
      </c>
      <c r="B342" t="s">
        <v>16</v>
      </c>
      <c r="C342" s="1">
        <v>44517</v>
      </c>
      <c r="D342">
        <v>10739</v>
      </c>
      <c r="E342">
        <v>12</v>
      </c>
      <c r="F342" s="2">
        <v>240</v>
      </c>
    </row>
    <row r="343" spans="1:6" x14ac:dyDescent="0.25">
      <c r="A343" t="s">
        <v>8</v>
      </c>
      <c r="B343" t="s">
        <v>10</v>
      </c>
      <c r="C343" s="1">
        <v>44518</v>
      </c>
      <c r="D343">
        <v>10705</v>
      </c>
      <c r="E343">
        <v>9</v>
      </c>
      <c r="F343" s="2">
        <v>378</v>
      </c>
    </row>
    <row r="344" spans="1:6" x14ac:dyDescent="0.25">
      <c r="A344" t="s">
        <v>6</v>
      </c>
      <c r="B344" t="s">
        <v>7</v>
      </c>
      <c r="C344" s="1">
        <v>44518</v>
      </c>
      <c r="D344">
        <v>10737</v>
      </c>
      <c r="E344">
        <v>19</v>
      </c>
      <c r="F344" s="2">
        <v>139.80000000000001</v>
      </c>
    </row>
    <row r="345" spans="1:6" x14ac:dyDescent="0.25">
      <c r="A345" t="s">
        <v>6</v>
      </c>
      <c r="B345" t="s">
        <v>7</v>
      </c>
      <c r="C345" s="1">
        <v>44518</v>
      </c>
      <c r="D345">
        <v>10738</v>
      </c>
      <c r="E345">
        <v>9</v>
      </c>
      <c r="F345" s="2">
        <v>52.35</v>
      </c>
    </row>
    <row r="346" spans="1:6" x14ac:dyDescent="0.25">
      <c r="A346" t="s">
        <v>6</v>
      </c>
      <c r="B346" t="s">
        <v>14</v>
      </c>
      <c r="C346" s="1">
        <v>44518</v>
      </c>
      <c r="D346">
        <v>10741</v>
      </c>
      <c r="E346">
        <v>14</v>
      </c>
      <c r="F346" s="2">
        <v>228</v>
      </c>
    </row>
    <row r="347" spans="1:6" x14ac:dyDescent="0.25">
      <c r="A347" t="s">
        <v>6</v>
      </c>
      <c r="B347" t="s">
        <v>16</v>
      </c>
      <c r="C347" s="1">
        <v>44518</v>
      </c>
      <c r="D347">
        <v>10742</v>
      </c>
      <c r="E347">
        <v>8</v>
      </c>
      <c r="F347" s="2">
        <v>3118</v>
      </c>
    </row>
    <row r="348" spans="1:6" x14ac:dyDescent="0.25">
      <c r="A348" t="s">
        <v>6</v>
      </c>
      <c r="B348" t="s">
        <v>11</v>
      </c>
      <c r="C348" s="1">
        <v>44520</v>
      </c>
      <c r="D348">
        <v>10709</v>
      </c>
      <c r="E348">
        <v>8</v>
      </c>
      <c r="F348" s="2">
        <v>3424</v>
      </c>
    </row>
    <row r="349" spans="1:6" x14ac:dyDescent="0.25">
      <c r="A349" t="s">
        <v>8</v>
      </c>
      <c r="B349" t="s">
        <v>12</v>
      </c>
      <c r="C349" s="1">
        <v>44521</v>
      </c>
      <c r="D349">
        <v>10735</v>
      </c>
      <c r="E349">
        <v>10</v>
      </c>
      <c r="F349" s="2">
        <v>536.4</v>
      </c>
    </row>
    <row r="350" spans="1:6" x14ac:dyDescent="0.25">
      <c r="A350" t="s">
        <v>8</v>
      </c>
      <c r="B350" t="s">
        <v>10</v>
      </c>
      <c r="C350" s="1">
        <v>44521</v>
      </c>
      <c r="D350">
        <v>10736</v>
      </c>
      <c r="E350">
        <v>13</v>
      </c>
      <c r="F350" s="2">
        <v>997</v>
      </c>
    </row>
    <row r="351" spans="1:6" x14ac:dyDescent="0.25">
      <c r="A351" t="s">
        <v>6</v>
      </c>
      <c r="B351" t="s">
        <v>11</v>
      </c>
      <c r="C351" s="1">
        <v>44521</v>
      </c>
      <c r="D351">
        <v>10743</v>
      </c>
      <c r="E351">
        <v>19</v>
      </c>
      <c r="F351" s="2">
        <v>319.2</v>
      </c>
    </row>
    <row r="352" spans="1:6" x14ac:dyDescent="0.25">
      <c r="A352" t="s">
        <v>6</v>
      </c>
      <c r="B352" t="s">
        <v>11</v>
      </c>
      <c r="C352" s="1">
        <v>44521</v>
      </c>
      <c r="D352">
        <v>10746</v>
      </c>
      <c r="E352">
        <v>17</v>
      </c>
      <c r="F352" s="2">
        <v>2311.6999999999998</v>
      </c>
    </row>
    <row r="353" spans="1:6" x14ac:dyDescent="0.25">
      <c r="A353" t="s">
        <v>8</v>
      </c>
      <c r="B353" t="s">
        <v>12</v>
      </c>
      <c r="C353" s="1">
        <v>44524</v>
      </c>
      <c r="D353">
        <v>10744</v>
      </c>
      <c r="E353">
        <v>10</v>
      </c>
      <c r="F353" s="2">
        <v>736</v>
      </c>
    </row>
    <row r="354" spans="1:6" x14ac:dyDescent="0.25">
      <c r="A354" t="s">
        <v>8</v>
      </c>
      <c r="B354" t="s">
        <v>10</v>
      </c>
      <c r="C354" s="1">
        <v>44524</v>
      </c>
      <c r="D354">
        <v>10750</v>
      </c>
      <c r="E354">
        <v>12</v>
      </c>
      <c r="F354" s="2">
        <v>1590.56</v>
      </c>
    </row>
    <row r="355" spans="1:6" x14ac:dyDescent="0.25">
      <c r="A355" t="s">
        <v>6</v>
      </c>
      <c r="B355" t="s">
        <v>16</v>
      </c>
      <c r="C355" s="1">
        <v>44525</v>
      </c>
      <c r="D355">
        <v>10723</v>
      </c>
      <c r="E355">
        <v>10</v>
      </c>
      <c r="F355" s="2">
        <v>468.45</v>
      </c>
    </row>
    <row r="356" spans="1:6" x14ac:dyDescent="0.25">
      <c r="A356" t="s">
        <v>6</v>
      </c>
      <c r="B356" t="s">
        <v>14</v>
      </c>
      <c r="C356" s="1">
        <v>44525</v>
      </c>
      <c r="D356">
        <v>10740</v>
      </c>
      <c r="E356">
        <v>11</v>
      </c>
      <c r="F356" s="2">
        <v>1416</v>
      </c>
    </row>
    <row r="357" spans="1:6" x14ac:dyDescent="0.25">
      <c r="A357" t="s">
        <v>8</v>
      </c>
      <c r="B357" t="s">
        <v>12</v>
      </c>
      <c r="C357" s="1">
        <v>44526</v>
      </c>
      <c r="D357">
        <v>10747</v>
      </c>
      <c r="E357">
        <v>16</v>
      </c>
      <c r="F357" s="2">
        <v>1912.85</v>
      </c>
    </row>
    <row r="358" spans="1:6" x14ac:dyDescent="0.25">
      <c r="A358" t="s">
        <v>8</v>
      </c>
      <c r="B358" t="s">
        <v>10</v>
      </c>
      <c r="C358" s="1">
        <v>44527</v>
      </c>
      <c r="D358">
        <v>10745</v>
      </c>
      <c r="E358">
        <v>19</v>
      </c>
      <c r="F358" s="2">
        <v>4529.8</v>
      </c>
    </row>
    <row r="359" spans="1:6" x14ac:dyDescent="0.25">
      <c r="A359" t="s">
        <v>8</v>
      </c>
      <c r="B359" t="s">
        <v>16</v>
      </c>
      <c r="C359" s="1">
        <v>44527</v>
      </c>
      <c r="D359">
        <v>10753</v>
      </c>
      <c r="E359">
        <v>8</v>
      </c>
      <c r="F359" s="2">
        <v>88</v>
      </c>
    </row>
    <row r="360" spans="1:6" x14ac:dyDescent="0.25">
      <c r="A360" t="s">
        <v>8</v>
      </c>
      <c r="B360" t="s">
        <v>12</v>
      </c>
      <c r="C360" s="1">
        <v>44527</v>
      </c>
      <c r="D360">
        <v>10754</v>
      </c>
      <c r="E360">
        <v>15</v>
      </c>
      <c r="F360" s="2">
        <v>55.2</v>
      </c>
    </row>
    <row r="361" spans="1:6" x14ac:dyDescent="0.25">
      <c r="A361" t="s">
        <v>6</v>
      </c>
      <c r="B361" t="s">
        <v>16</v>
      </c>
      <c r="C361" s="1">
        <v>44528</v>
      </c>
      <c r="D361">
        <v>10748</v>
      </c>
      <c r="E361">
        <v>10</v>
      </c>
      <c r="F361" s="2">
        <v>2196</v>
      </c>
    </row>
    <row r="362" spans="1:6" x14ac:dyDescent="0.25">
      <c r="A362" t="s">
        <v>6</v>
      </c>
      <c r="B362" t="s">
        <v>7</v>
      </c>
      <c r="C362" s="1">
        <v>44528</v>
      </c>
      <c r="D362">
        <v>10752</v>
      </c>
      <c r="E362">
        <v>17</v>
      </c>
      <c r="F362" s="2">
        <v>252</v>
      </c>
    </row>
    <row r="363" spans="1:6" x14ac:dyDescent="0.25">
      <c r="A363" t="s">
        <v>6</v>
      </c>
      <c r="B363" t="s">
        <v>14</v>
      </c>
      <c r="C363" s="1">
        <v>44528</v>
      </c>
      <c r="D363">
        <v>10755</v>
      </c>
      <c r="E363">
        <v>12</v>
      </c>
      <c r="F363" s="2">
        <v>1948.5</v>
      </c>
    </row>
    <row r="364" spans="1:6" x14ac:dyDescent="0.25">
      <c r="A364" t="s">
        <v>6</v>
      </c>
      <c r="B364" t="s">
        <v>13</v>
      </c>
      <c r="C364" s="1">
        <v>44532</v>
      </c>
      <c r="D364">
        <v>10756</v>
      </c>
      <c r="E364">
        <v>9</v>
      </c>
      <c r="F364" s="2">
        <v>1990</v>
      </c>
    </row>
    <row r="365" spans="1:6" x14ac:dyDescent="0.25">
      <c r="A365" t="s">
        <v>6</v>
      </c>
      <c r="B365" t="s">
        <v>16</v>
      </c>
      <c r="C365" s="1">
        <v>44533</v>
      </c>
      <c r="D365">
        <v>10751</v>
      </c>
      <c r="E365">
        <v>10</v>
      </c>
      <c r="F365" s="2">
        <v>1631.48</v>
      </c>
    </row>
    <row r="366" spans="1:6" x14ac:dyDescent="0.25">
      <c r="A366" t="s">
        <v>8</v>
      </c>
      <c r="B366" t="s">
        <v>16</v>
      </c>
      <c r="C366" s="1">
        <v>44534</v>
      </c>
      <c r="D366">
        <v>10758</v>
      </c>
      <c r="E366">
        <v>8</v>
      </c>
      <c r="F366" s="2">
        <v>1644.6</v>
      </c>
    </row>
    <row r="367" spans="1:6" x14ac:dyDescent="0.25">
      <c r="A367" t="s">
        <v>6</v>
      </c>
      <c r="B367" t="s">
        <v>14</v>
      </c>
      <c r="C367" s="1">
        <v>44535</v>
      </c>
      <c r="D367">
        <v>10726</v>
      </c>
      <c r="E367">
        <v>15</v>
      </c>
      <c r="F367" s="2">
        <v>655</v>
      </c>
    </row>
    <row r="368" spans="1:6" x14ac:dyDescent="0.25">
      <c r="A368" t="s">
        <v>6</v>
      </c>
      <c r="B368" t="s">
        <v>7</v>
      </c>
      <c r="C368" s="1">
        <v>44535</v>
      </c>
      <c r="D368">
        <v>10727</v>
      </c>
      <c r="E368">
        <v>10</v>
      </c>
      <c r="F368" s="2">
        <v>1624.5</v>
      </c>
    </row>
    <row r="369" spans="1:6" x14ac:dyDescent="0.25">
      <c r="A369" t="s">
        <v>8</v>
      </c>
      <c r="B369" t="s">
        <v>9</v>
      </c>
      <c r="C369" s="1">
        <v>44538</v>
      </c>
      <c r="D369">
        <v>10761</v>
      </c>
      <c r="E369">
        <v>16</v>
      </c>
      <c r="F369" s="2">
        <v>507</v>
      </c>
    </row>
    <row r="370" spans="1:6" x14ac:dyDescent="0.25">
      <c r="A370" t="s">
        <v>6</v>
      </c>
      <c r="B370" t="s">
        <v>16</v>
      </c>
      <c r="C370" s="1">
        <v>44538</v>
      </c>
      <c r="D370">
        <v>10763</v>
      </c>
      <c r="E370">
        <v>17</v>
      </c>
      <c r="F370" s="2">
        <v>616</v>
      </c>
    </row>
    <row r="371" spans="1:6" x14ac:dyDescent="0.25">
      <c r="A371" t="s">
        <v>8</v>
      </c>
      <c r="B371" t="s">
        <v>12</v>
      </c>
      <c r="C371" s="1">
        <v>44538</v>
      </c>
      <c r="D371">
        <v>10764</v>
      </c>
      <c r="E371">
        <v>7</v>
      </c>
      <c r="F371" s="2">
        <v>2286</v>
      </c>
    </row>
    <row r="372" spans="1:6" x14ac:dyDescent="0.25">
      <c r="A372" t="s">
        <v>6</v>
      </c>
      <c r="B372" t="s">
        <v>16</v>
      </c>
      <c r="C372" s="1">
        <v>44539</v>
      </c>
      <c r="D372">
        <v>10762</v>
      </c>
      <c r="E372">
        <v>8</v>
      </c>
      <c r="F372" s="2">
        <v>4337</v>
      </c>
    </row>
    <row r="373" spans="1:6" x14ac:dyDescent="0.25">
      <c r="A373" t="s">
        <v>6</v>
      </c>
      <c r="B373" t="s">
        <v>16</v>
      </c>
      <c r="C373" s="1">
        <v>44539</v>
      </c>
      <c r="D373">
        <v>10765</v>
      </c>
      <c r="E373">
        <v>12</v>
      </c>
      <c r="F373" s="2">
        <v>1515.6</v>
      </c>
    </row>
    <row r="374" spans="1:6" x14ac:dyDescent="0.25">
      <c r="A374" t="s">
        <v>6</v>
      </c>
      <c r="B374" t="s">
        <v>14</v>
      </c>
      <c r="C374" s="1">
        <v>44539</v>
      </c>
      <c r="D374">
        <v>10766</v>
      </c>
      <c r="E374">
        <v>8</v>
      </c>
      <c r="F374" s="2">
        <v>2310</v>
      </c>
    </row>
    <row r="375" spans="1:6" x14ac:dyDescent="0.25">
      <c r="A375" t="s">
        <v>6</v>
      </c>
      <c r="B375" t="s">
        <v>14</v>
      </c>
      <c r="C375" s="1">
        <v>44540</v>
      </c>
      <c r="D375">
        <v>10760</v>
      </c>
      <c r="E375">
        <v>15</v>
      </c>
      <c r="F375" s="2">
        <v>2917</v>
      </c>
    </row>
    <row r="376" spans="1:6" x14ac:dyDescent="0.25">
      <c r="A376" t="s">
        <v>6</v>
      </c>
      <c r="B376" t="s">
        <v>16</v>
      </c>
      <c r="C376" s="1">
        <v>44542</v>
      </c>
      <c r="D376">
        <v>10759</v>
      </c>
      <c r="E376">
        <v>15</v>
      </c>
      <c r="F376" s="2">
        <v>320</v>
      </c>
    </row>
    <row r="377" spans="1:6" x14ac:dyDescent="0.25">
      <c r="A377" t="s">
        <v>6</v>
      </c>
      <c r="B377" t="s">
        <v>16</v>
      </c>
      <c r="C377" s="1">
        <v>44542</v>
      </c>
      <c r="D377">
        <v>10769</v>
      </c>
      <c r="E377">
        <v>9</v>
      </c>
      <c r="F377" s="2">
        <v>1684.27</v>
      </c>
    </row>
    <row r="378" spans="1:6" x14ac:dyDescent="0.25">
      <c r="A378" t="s">
        <v>6</v>
      </c>
      <c r="B378" t="s">
        <v>14</v>
      </c>
      <c r="C378" s="1">
        <v>44542</v>
      </c>
      <c r="D378">
        <v>10774</v>
      </c>
      <c r="E378">
        <v>12</v>
      </c>
      <c r="F378" s="2">
        <v>868.75</v>
      </c>
    </row>
    <row r="379" spans="1:6" x14ac:dyDescent="0.25">
      <c r="A379" t="s">
        <v>8</v>
      </c>
      <c r="B379" t="s">
        <v>12</v>
      </c>
      <c r="C379" s="1">
        <v>44545</v>
      </c>
      <c r="D379">
        <v>10757</v>
      </c>
      <c r="E379">
        <v>11</v>
      </c>
      <c r="F379" s="2">
        <v>3082</v>
      </c>
    </row>
    <row r="380" spans="1:6" x14ac:dyDescent="0.25">
      <c r="A380" t="s">
        <v>6</v>
      </c>
      <c r="B380" t="s">
        <v>14</v>
      </c>
      <c r="C380" s="1">
        <v>44545</v>
      </c>
      <c r="D380">
        <v>10767</v>
      </c>
      <c r="E380">
        <v>8</v>
      </c>
      <c r="F380" s="2">
        <v>28</v>
      </c>
    </row>
    <row r="381" spans="1:6" x14ac:dyDescent="0.25">
      <c r="A381" t="s">
        <v>6</v>
      </c>
      <c r="B381" t="s">
        <v>16</v>
      </c>
      <c r="C381" s="1">
        <v>44545</v>
      </c>
      <c r="D381">
        <v>10768</v>
      </c>
      <c r="E381">
        <v>11</v>
      </c>
      <c r="F381" s="2">
        <v>1477</v>
      </c>
    </row>
    <row r="382" spans="1:6" x14ac:dyDescent="0.25">
      <c r="A382" t="s">
        <v>6</v>
      </c>
      <c r="B382" t="s">
        <v>11</v>
      </c>
      <c r="C382" s="1">
        <v>44546</v>
      </c>
      <c r="D382">
        <v>10773</v>
      </c>
      <c r="E382">
        <v>16</v>
      </c>
      <c r="F382" s="2">
        <v>2030.4</v>
      </c>
    </row>
    <row r="383" spans="1:6" x14ac:dyDescent="0.25">
      <c r="A383" t="s">
        <v>6</v>
      </c>
      <c r="B383" t="s">
        <v>13</v>
      </c>
      <c r="C383" s="1">
        <v>44547</v>
      </c>
      <c r="D383">
        <v>10770</v>
      </c>
      <c r="E383">
        <v>13</v>
      </c>
      <c r="F383" s="2">
        <v>236.25</v>
      </c>
    </row>
    <row r="384" spans="1:6" x14ac:dyDescent="0.25">
      <c r="A384" t="s">
        <v>6</v>
      </c>
      <c r="B384" t="s">
        <v>11</v>
      </c>
      <c r="C384" s="1">
        <v>44548</v>
      </c>
      <c r="D384">
        <v>10776</v>
      </c>
      <c r="E384">
        <v>13</v>
      </c>
      <c r="F384" s="2">
        <v>6635.27</v>
      </c>
    </row>
    <row r="385" spans="1:6" x14ac:dyDescent="0.25">
      <c r="A385" t="s">
        <v>6</v>
      </c>
      <c r="B385" t="s">
        <v>14</v>
      </c>
      <c r="C385" s="1">
        <v>44549</v>
      </c>
      <c r="D385">
        <v>10749</v>
      </c>
      <c r="E385">
        <v>19</v>
      </c>
      <c r="F385" s="2">
        <v>1080</v>
      </c>
    </row>
    <row r="386" spans="1:6" x14ac:dyDescent="0.25">
      <c r="A386" t="s">
        <v>6</v>
      </c>
      <c r="B386" t="s">
        <v>16</v>
      </c>
      <c r="C386" s="1">
        <v>44549</v>
      </c>
      <c r="D386">
        <v>10772</v>
      </c>
      <c r="E386">
        <v>8</v>
      </c>
      <c r="F386" s="2">
        <v>3603.22</v>
      </c>
    </row>
    <row r="387" spans="1:6" x14ac:dyDescent="0.25">
      <c r="A387" t="s">
        <v>6</v>
      </c>
      <c r="B387" t="s">
        <v>7</v>
      </c>
      <c r="C387" s="1">
        <v>44549</v>
      </c>
      <c r="D387">
        <v>10781</v>
      </c>
      <c r="E387">
        <v>10</v>
      </c>
      <c r="F387" s="2">
        <v>975.88</v>
      </c>
    </row>
    <row r="388" spans="1:6" x14ac:dyDescent="0.25">
      <c r="A388" t="s">
        <v>6</v>
      </c>
      <c r="B388" t="s">
        <v>14</v>
      </c>
      <c r="C388" s="1">
        <v>44549</v>
      </c>
      <c r="D388">
        <v>10783</v>
      </c>
      <c r="E388">
        <v>14</v>
      </c>
      <c r="F388" s="2">
        <v>1442.5</v>
      </c>
    </row>
    <row r="389" spans="1:6" x14ac:dyDescent="0.25">
      <c r="A389" t="s">
        <v>8</v>
      </c>
      <c r="B389" t="s">
        <v>10</v>
      </c>
      <c r="C389" s="1">
        <v>44552</v>
      </c>
      <c r="D389">
        <v>10782</v>
      </c>
      <c r="E389">
        <v>7</v>
      </c>
      <c r="F389" s="2">
        <v>12.5</v>
      </c>
    </row>
    <row r="390" spans="1:6" x14ac:dyDescent="0.25">
      <c r="A390" t="s">
        <v>6</v>
      </c>
      <c r="B390" t="s">
        <v>14</v>
      </c>
      <c r="C390" s="1">
        <v>44552</v>
      </c>
      <c r="D390">
        <v>10784</v>
      </c>
      <c r="E390">
        <v>13</v>
      </c>
      <c r="F390" s="2">
        <v>1488</v>
      </c>
    </row>
    <row r="391" spans="1:6" x14ac:dyDescent="0.25">
      <c r="A391" t="s">
        <v>6</v>
      </c>
      <c r="B391" t="s">
        <v>13</v>
      </c>
      <c r="C391" s="1">
        <v>44553</v>
      </c>
      <c r="D391">
        <v>10786</v>
      </c>
      <c r="E391">
        <v>18</v>
      </c>
      <c r="F391" s="2">
        <v>1531.08</v>
      </c>
    </row>
    <row r="392" spans="1:6" x14ac:dyDescent="0.25">
      <c r="A392" t="s">
        <v>6</v>
      </c>
      <c r="B392" t="s">
        <v>16</v>
      </c>
      <c r="C392" s="1">
        <v>44554</v>
      </c>
      <c r="D392">
        <v>10778</v>
      </c>
      <c r="E392">
        <v>18</v>
      </c>
      <c r="F392" s="2">
        <v>96.5</v>
      </c>
    </row>
    <row r="393" spans="1:6" x14ac:dyDescent="0.25">
      <c r="A393" t="s">
        <v>6</v>
      </c>
      <c r="B393" t="s">
        <v>11</v>
      </c>
      <c r="C393" s="1">
        <v>44554</v>
      </c>
      <c r="D393">
        <v>10785</v>
      </c>
      <c r="E393">
        <v>7</v>
      </c>
      <c r="F393" s="2">
        <v>387.5</v>
      </c>
    </row>
    <row r="394" spans="1:6" x14ac:dyDescent="0.25">
      <c r="A394" t="s">
        <v>6</v>
      </c>
      <c r="B394" t="s">
        <v>7</v>
      </c>
      <c r="C394" s="1">
        <v>44555</v>
      </c>
      <c r="D394">
        <v>10780</v>
      </c>
      <c r="E394">
        <v>14</v>
      </c>
      <c r="F394" s="2">
        <v>720</v>
      </c>
    </row>
    <row r="395" spans="1:6" x14ac:dyDescent="0.25">
      <c r="A395" t="s">
        <v>8</v>
      </c>
      <c r="B395" t="s">
        <v>15</v>
      </c>
      <c r="C395" s="1">
        <v>44556</v>
      </c>
      <c r="D395">
        <v>10775</v>
      </c>
      <c r="E395">
        <v>10</v>
      </c>
      <c r="F395" s="2">
        <v>228</v>
      </c>
    </row>
    <row r="396" spans="1:6" x14ac:dyDescent="0.25">
      <c r="A396" t="s">
        <v>6</v>
      </c>
      <c r="B396" t="s">
        <v>7</v>
      </c>
      <c r="C396" s="1">
        <v>44556</v>
      </c>
      <c r="D396">
        <v>10787</v>
      </c>
      <c r="E396">
        <v>16</v>
      </c>
      <c r="F396" s="2">
        <v>2622.76</v>
      </c>
    </row>
    <row r="397" spans="1:6" x14ac:dyDescent="0.25">
      <c r="A397" t="s">
        <v>8</v>
      </c>
      <c r="B397" t="s">
        <v>12</v>
      </c>
      <c r="C397" s="1">
        <v>44556</v>
      </c>
      <c r="D397">
        <v>10790</v>
      </c>
      <c r="E397">
        <v>15</v>
      </c>
      <c r="F397" s="2">
        <v>722.5</v>
      </c>
    </row>
    <row r="398" spans="1:6" x14ac:dyDescent="0.25">
      <c r="A398" t="s">
        <v>6</v>
      </c>
      <c r="B398" t="s">
        <v>11</v>
      </c>
      <c r="C398" s="1">
        <v>44561</v>
      </c>
      <c r="D398">
        <v>10789</v>
      </c>
      <c r="E398">
        <v>15</v>
      </c>
      <c r="F398" s="2">
        <v>3687</v>
      </c>
    </row>
    <row r="399" spans="1:6" x14ac:dyDescent="0.25">
      <c r="A399" t="s">
        <v>6</v>
      </c>
      <c r="B399" t="s">
        <v>11</v>
      </c>
      <c r="C399" s="1">
        <v>44561</v>
      </c>
      <c r="D399">
        <v>10792</v>
      </c>
      <c r="E399">
        <v>10</v>
      </c>
      <c r="F399" s="2">
        <v>399.85</v>
      </c>
    </row>
    <row r="400" spans="1:6" x14ac:dyDescent="0.25">
      <c r="A400" t="s">
        <v>6</v>
      </c>
      <c r="B400" t="s">
        <v>14</v>
      </c>
      <c r="C400" s="1">
        <v>44561</v>
      </c>
      <c r="D400">
        <v>10801</v>
      </c>
      <c r="E400">
        <v>14</v>
      </c>
      <c r="F400" s="2">
        <v>3026.85</v>
      </c>
    </row>
    <row r="401" spans="1:6" x14ac:dyDescent="0.25">
      <c r="A401" t="s">
        <v>8</v>
      </c>
      <c r="B401" t="s">
        <v>12</v>
      </c>
      <c r="C401" s="1">
        <v>44562</v>
      </c>
      <c r="D401">
        <v>10791</v>
      </c>
      <c r="E401">
        <v>15</v>
      </c>
      <c r="F401" s="2">
        <v>1829.76</v>
      </c>
    </row>
    <row r="402" spans="1:6" x14ac:dyDescent="0.25">
      <c r="A402" t="s">
        <v>8</v>
      </c>
      <c r="B402" t="s">
        <v>12</v>
      </c>
      <c r="C402" s="1">
        <v>44563</v>
      </c>
      <c r="D402">
        <v>10794</v>
      </c>
      <c r="E402">
        <v>19</v>
      </c>
      <c r="F402" s="2">
        <v>314.76</v>
      </c>
    </row>
    <row r="403" spans="1:6" x14ac:dyDescent="0.25">
      <c r="A403" t="s">
        <v>8</v>
      </c>
      <c r="B403" t="s">
        <v>14</v>
      </c>
      <c r="C403" s="1">
        <v>44563</v>
      </c>
      <c r="D403">
        <v>10802</v>
      </c>
      <c r="E403">
        <v>11</v>
      </c>
      <c r="F403" s="2">
        <v>2942.81</v>
      </c>
    </row>
    <row r="404" spans="1:6" x14ac:dyDescent="0.25">
      <c r="A404" t="s">
        <v>8</v>
      </c>
      <c r="B404" t="s">
        <v>15</v>
      </c>
      <c r="C404" s="1">
        <v>44566</v>
      </c>
      <c r="D404">
        <v>10797</v>
      </c>
      <c r="E404">
        <v>7</v>
      </c>
      <c r="F404" s="2">
        <v>420</v>
      </c>
    </row>
    <row r="405" spans="1:6" x14ac:dyDescent="0.25">
      <c r="A405" t="s">
        <v>6</v>
      </c>
      <c r="B405" t="s">
        <v>7</v>
      </c>
      <c r="C405" s="1">
        <v>44566</v>
      </c>
      <c r="D405">
        <v>10798</v>
      </c>
      <c r="E405">
        <v>14</v>
      </c>
      <c r="F405" s="2">
        <v>446.6</v>
      </c>
    </row>
    <row r="406" spans="1:6" x14ac:dyDescent="0.25">
      <c r="A406" t="s">
        <v>8</v>
      </c>
      <c r="B406" t="s">
        <v>10</v>
      </c>
      <c r="C406" s="1">
        <v>44566</v>
      </c>
      <c r="D406">
        <v>10799</v>
      </c>
      <c r="E406">
        <v>10</v>
      </c>
      <c r="F406" s="2">
        <v>1553.5</v>
      </c>
    </row>
    <row r="407" spans="1:6" x14ac:dyDescent="0.25">
      <c r="A407" t="s">
        <v>6</v>
      </c>
      <c r="B407" t="s">
        <v>11</v>
      </c>
      <c r="C407" s="1">
        <v>44566</v>
      </c>
      <c r="D407">
        <v>10800</v>
      </c>
      <c r="E407">
        <v>17</v>
      </c>
      <c r="F407" s="2">
        <v>1468.93</v>
      </c>
    </row>
    <row r="408" spans="1:6" x14ac:dyDescent="0.25">
      <c r="A408" t="s">
        <v>6</v>
      </c>
      <c r="B408" t="s">
        <v>16</v>
      </c>
      <c r="C408" s="1">
        <v>44566</v>
      </c>
      <c r="D408">
        <v>10806</v>
      </c>
      <c r="E408">
        <v>14</v>
      </c>
      <c r="F408" s="2">
        <v>439.6</v>
      </c>
    </row>
    <row r="409" spans="1:6" x14ac:dyDescent="0.25">
      <c r="A409" t="s">
        <v>6</v>
      </c>
      <c r="B409" t="s">
        <v>14</v>
      </c>
      <c r="C409" s="1">
        <v>44567</v>
      </c>
      <c r="D409">
        <v>10803</v>
      </c>
      <c r="E409">
        <v>8</v>
      </c>
      <c r="F409" s="2">
        <v>1193.01</v>
      </c>
    </row>
    <row r="410" spans="1:6" x14ac:dyDescent="0.25">
      <c r="A410" t="s">
        <v>8</v>
      </c>
      <c r="B410" t="s">
        <v>12</v>
      </c>
      <c r="C410" s="1">
        <v>44568</v>
      </c>
      <c r="D410">
        <v>10804</v>
      </c>
      <c r="E410">
        <v>17</v>
      </c>
      <c r="F410" s="2">
        <v>2278.4</v>
      </c>
    </row>
    <row r="411" spans="1:6" x14ac:dyDescent="0.25">
      <c r="A411" t="s">
        <v>8</v>
      </c>
      <c r="B411" t="s">
        <v>15</v>
      </c>
      <c r="C411" s="1">
        <v>44568</v>
      </c>
      <c r="D411">
        <v>10809</v>
      </c>
      <c r="E411">
        <v>12</v>
      </c>
      <c r="F411" s="2">
        <v>140</v>
      </c>
    </row>
    <row r="412" spans="1:6" x14ac:dyDescent="0.25">
      <c r="A412" t="s">
        <v>6</v>
      </c>
      <c r="B412" t="s">
        <v>7</v>
      </c>
      <c r="C412" s="1">
        <v>44568</v>
      </c>
      <c r="D412">
        <v>10810</v>
      </c>
      <c r="E412">
        <v>9</v>
      </c>
      <c r="F412" s="2">
        <v>187</v>
      </c>
    </row>
    <row r="413" spans="1:6" x14ac:dyDescent="0.25">
      <c r="A413" t="s">
        <v>6</v>
      </c>
      <c r="B413" t="s">
        <v>16</v>
      </c>
      <c r="C413" s="1">
        <v>44569</v>
      </c>
      <c r="D413">
        <v>10793</v>
      </c>
      <c r="E413">
        <v>11</v>
      </c>
      <c r="F413" s="2">
        <v>191.1</v>
      </c>
    </row>
    <row r="414" spans="1:6" x14ac:dyDescent="0.25">
      <c r="A414" t="s">
        <v>6</v>
      </c>
      <c r="B414" t="s">
        <v>13</v>
      </c>
      <c r="C414" s="1">
        <v>44569</v>
      </c>
      <c r="D414">
        <v>10811</v>
      </c>
      <c r="E414">
        <v>10</v>
      </c>
      <c r="F414" s="2">
        <v>852</v>
      </c>
    </row>
    <row r="415" spans="1:6" x14ac:dyDescent="0.25">
      <c r="A415" t="s">
        <v>6</v>
      </c>
      <c r="B415" t="s">
        <v>7</v>
      </c>
      <c r="C415" s="1">
        <v>44570</v>
      </c>
      <c r="D415">
        <v>10805</v>
      </c>
      <c r="E415">
        <v>10</v>
      </c>
      <c r="F415" s="2">
        <v>2775</v>
      </c>
    </row>
    <row r="416" spans="1:6" x14ac:dyDescent="0.25">
      <c r="A416" t="s">
        <v>6</v>
      </c>
      <c r="B416" t="s">
        <v>7</v>
      </c>
      <c r="C416" s="1">
        <v>44570</v>
      </c>
      <c r="D416">
        <v>10808</v>
      </c>
      <c r="E416">
        <v>16</v>
      </c>
      <c r="F416" s="2">
        <v>1411</v>
      </c>
    </row>
    <row r="417" spans="1:6" x14ac:dyDescent="0.25">
      <c r="A417" t="s">
        <v>6</v>
      </c>
      <c r="B417" t="s">
        <v>11</v>
      </c>
      <c r="C417" s="1">
        <v>44570</v>
      </c>
      <c r="D417">
        <v>10813</v>
      </c>
      <c r="E417">
        <v>14</v>
      </c>
      <c r="F417" s="2">
        <v>602.4</v>
      </c>
    </row>
    <row r="418" spans="1:6" x14ac:dyDescent="0.25">
      <c r="A418" t="s">
        <v>8</v>
      </c>
      <c r="B418" t="s">
        <v>9</v>
      </c>
      <c r="C418" s="1">
        <v>44573</v>
      </c>
      <c r="D418">
        <v>10812</v>
      </c>
      <c r="E418">
        <v>16</v>
      </c>
      <c r="F418" s="2">
        <v>1692.8</v>
      </c>
    </row>
    <row r="419" spans="1:6" x14ac:dyDescent="0.25">
      <c r="A419" t="s">
        <v>8</v>
      </c>
      <c r="B419" t="s">
        <v>15</v>
      </c>
      <c r="C419" s="1">
        <v>44573</v>
      </c>
      <c r="D419">
        <v>10818</v>
      </c>
      <c r="E419">
        <v>12</v>
      </c>
      <c r="F419" s="2">
        <v>833</v>
      </c>
    </row>
    <row r="420" spans="1:6" x14ac:dyDescent="0.25">
      <c r="A420" t="s">
        <v>6</v>
      </c>
      <c r="B420" t="s">
        <v>16</v>
      </c>
      <c r="C420" s="1">
        <v>44574</v>
      </c>
      <c r="D420">
        <v>10817</v>
      </c>
      <c r="E420">
        <v>8</v>
      </c>
      <c r="F420" s="2">
        <v>10952.84</v>
      </c>
    </row>
    <row r="421" spans="1:6" x14ac:dyDescent="0.25">
      <c r="A421" t="s">
        <v>6</v>
      </c>
      <c r="B421" t="s">
        <v>16</v>
      </c>
      <c r="C421" s="1">
        <v>44574</v>
      </c>
      <c r="D421">
        <v>10820</v>
      </c>
      <c r="E421">
        <v>7</v>
      </c>
      <c r="F421" s="2">
        <v>1140</v>
      </c>
    </row>
    <row r="422" spans="1:6" x14ac:dyDescent="0.25">
      <c r="A422" t="s">
        <v>8</v>
      </c>
      <c r="B422" t="s">
        <v>9</v>
      </c>
      <c r="C422" s="1">
        <v>44574</v>
      </c>
      <c r="D422">
        <v>10823</v>
      </c>
      <c r="E422">
        <v>7</v>
      </c>
      <c r="F422" s="2">
        <v>2826</v>
      </c>
    </row>
    <row r="423" spans="1:6" x14ac:dyDescent="0.25">
      <c r="A423" t="s">
        <v>6</v>
      </c>
      <c r="B423" t="s">
        <v>16</v>
      </c>
      <c r="C423" s="1">
        <v>44575</v>
      </c>
      <c r="D423">
        <v>10779</v>
      </c>
      <c r="E423">
        <v>16</v>
      </c>
      <c r="F423" s="2">
        <v>1335</v>
      </c>
    </row>
    <row r="424" spans="1:6" x14ac:dyDescent="0.25">
      <c r="A424" t="s">
        <v>6</v>
      </c>
      <c r="B424" t="s">
        <v>16</v>
      </c>
      <c r="C424" s="1">
        <v>44575</v>
      </c>
      <c r="D424">
        <v>10796</v>
      </c>
      <c r="E424">
        <v>19</v>
      </c>
      <c r="F424" s="2">
        <v>2341.36</v>
      </c>
    </row>
    <row r="425" spans="1:6" x14ac:dyDescent="0.25">
      <c r="A425" t="s">
        <v>6</v>
      </c>
      <c r="B425" t="s">
        <v>16</v>
      </c>
      <c r="C425" s="1">
        <v>44575</v>
      </c>
      <c r="D425">
        <v>10814</v>
      </c>
      <c r="E425">
        <v>14</v>
      </c>
      <c r="F425" s="2">
        <v>1788.45</v>
      </c>
    </row>
    <row r="426" spans="1:6" x14ac:dyDescent="0.25">
      <c r="A426" t="s">
        <v>6</v>
      </c>
      <c r="B426" t="s">
        <v>7</v>
      </c>
      <c r="C426" s="1">
        <v>44575</v>
      </c>
      <c r="D426">
        <v>10815</v>
      </c>
      <c r="E426">
        <v>15</v>
      </c>
      <c r="F426" s="2">
        <v>40</v>
      </c>
    </row>
    <row r="427" spans="1:6" x14ac:dyDescent="0.25">
      <c r="A427" t="s">
        <v>6</v>
      </c>
      <c r="B427" t="s">
        <v>11</v>
      </c>
      <c r="C427" s="1">
        <v>44575</v>
      </c>
      <c r="D427">
        <v>10825</v>
      </c>
      <c r="E427">
        <v>14</v>
      </c>
      <c r="F427" s="2">
        <v>1030.76</v>
      </c>
    </row>
    <row r="428" spans="1:6" x14ac:dyDescent="0.25">
      <c r="A428" t="s">
        <v>6</v>
      </c>
      <c r="B428" t="s">
        <v>11</v>
      </c>
      <c r="C428" s="1">
        <v>44576</v>
      </c>
      <c r="D428">
        <v>10821</v>
      </c>
      <c r="E428">
        <v>12</v>
      </c>
      <c r="F428" s="2">
        <v>678</v>
      </c>
    </row>
    <row r="429" spans="1:6" x14ac:dyDescent="0.25">
      <c r="A429" t="s">
        <v>6</v>
      </c>
      <c r="B429" t="s">
        <v>7</v>
      </c>
      <c r="C429" s="1">
        <v>44577</v>
      </c>
      <c r="D429">
        <v>10819</v>
      </c>
      <c r="E429">
        <v>9</v>
      </c>
      <c r="F429" s="2">
        <v>477</v>
      </c>
    </row>
    <row r="430" spans="1:6" x14ac:dyDescent="0.25">
      <c r="A430" t="s">
        <v>8</v>
      </c>
      <c r="B430" t="s">
        <v>12</v>
      </c>
      <c r="C430" s="1">
        <v>44577</v>
      </c>
      <c r="D430">
        <v>10822</v>
      </c>
      <c r="E430">
        <v>10</v>
      </c>
      <c r="F430" s="2">
        <v>237.9</v>
      </c>
    </row>
    <row r="431" spans="1:6" x14ac:dyDescent="0.25">
      <c r="A431" t="s">
        <v>6</v>
      </c>
      <c r="B431" t="s">
        <v>11</v>
      </c>
      <c r="C431" s="1">
        <v>44580</v>
      </c>
      <c r="D431">
        <v>10788</v>
      </c>
      <c r="E431">
        <v>8</v>
      </c>
      <c r="F431" s="2">
        <v>731.5</v>
      </c>
    </row>
    <row r="432" spans="1:6" x14ac:dyDescent="0.25">
      <c r="A432" t="s">
        <v>6</v>
      </c>
      <c r="B432" t="s">
        <v>7</v>
      </c>
      <c r="C432" s="1">
        <v>44580</v>
      </c>
      <c r="D432">
        <v>10832</v>
      </c>
      <c r="E432">
        <v>12</v>
      </c>
      <c r="F432" s="2">
        <v>475.11</v>
      </c>
    </row>
    <row r="433" spans="1:6" x14ac:dyDescent="0.25">
      <c r="A433" t="s">
        <v>6</v>
      </c>
      <c r="B433" t="s">
        <v>11</v>
      </c>
      <c r="C433" s="1">
        <v>44580</v>
      </c>
      <c r="D433">
        <v>10834</v>
      </c>
      <c r="E433">
        <v>19</v>
      </c>
      <c r="F433" s="2">
        <v>1432.71</v>
      </c>
    </row>
    <row r="434" spans="1:6" x14ac:dyDescent="0.25">
      <c r="A434" t="s">
        <v>6</v>
      </c>
      <c r="B434" t="s">
        <v>13</v>
      </c>
      <c r="C434" s="1">
        <v>44581</v>
      </c>
      <c r="D434">
        <v>10795</v>
      </c>
      <c r="E434">
        <v>18</v>
      </c>
      <c r="F434" s="2">
        <v>2158</v>
      </c>
    </row>
    <row r="435" spans="1:6" x14ac:dyDescent="0.25">
      <c r="A435" t="s">
        <v>8</v>
      </c>
      <c r="B435" t="s">
        <v>15</v>
      </c>
      <c r="C435" s="1">
        <v>44582</v>
      </c>
      <c r="D435">
        <v>10777</v>
      </c>
      <c r="E435">
        <v>9</v>
      </c>
      <c r="F435" s="2">
        <v>224</v>
      </c>
    </row>
    <row r="436" spans="1:6" x14ac:dyDescent="0.25">
      <c r="A436" t="s">
        <v>6</v>
      </c>
      <c r="B436" t="s">
        <v>14</v>
      </c>
      <c r="C436" s="1">
        <v>44582</v>
      </c>
      <c r="D436">
        <v>10830</v>
      </c>
      <c r="E436">
        <v>15</v>
      </c>
      <c r="F436" s="2">
        <v>1974</v>
      </c>
    </row>
    <row r="437" spans="1:6" x14ac:dyDescent="0.25">
      <c r="A437" t="s">
        <v>6</v>
      </c>
      <c r="B437" t="s">
        <v>11</v>
      </c>
      <c r="C437" s="1">
        <v>44582</v>
      </c>
      <c r="D437">
        <v>10835</v>
      </c>
      <c r="E437">
        <v>18</v>
      </c>
      <c r="F437" s="2">
        <v>845.8</v>
      </c>
    </row>
    <row r="438" spans="1:6" x14ac:dyDescent="0.25">
      <c r="A438" t="s">
        <v>8</v>
      </c>
      <c r="B438" t="s">
        <v>15</v>
      </c>
      <c r="C438" s="1">
        <v>44582</v>
      </c>
      <c r="D438">
        <v>10836</v>
      </c>
      <c r="E438">
        <v>17</v>
      </c>
      <c r="F438" s="2">
        <v>4705.5</v>
      </c>
    </row>
    <row r="439" spans="1:6" x14ac:dyDescent="0.25">
      <c r="A439" t="s">
        <v>6</v>
      </c>
      <c r="B439" t="s">
        <v>16</v>
      </c>
      <c r="C439" s="1">
        <v>44583</v>
      </c>
      <c r="D439">
        <v>10839</v>
      </c>
      <c r="E439">
        <v>12</v>
      </c>
      <c r="F439" s="2">
        <v>827.55</v>
      </c>
    </row>
    <row r="440" spans="1:6" x14ac:dyDescent="0.25">
      <c r="A440" t="s">
        <v>8</v>
      </c>
      <c r="B440" t="s">
        <v>10</v>
      </c>
      <c r="C440" s="1">
        <v>44584</v>
      </c>
      <c r="D440">
        <v>10829</v>
      </c>
      <c r="E440">
        <v>15</v>
      </c>
      <c r="F440" s="2">
        <v>1764</v>
      </c>
    </row>
    <row r="441" spans="1:6" x14ac:dyDescent="0.25">
      <c r="A441" t="s">
        <v>6</v>
      </c>
      <c r="B441" t="s">
        <v>16</v>
      </c>
      <c r="C441" s="1">
        <v>44584</v>
      </c>
      <c r="D441">
        <v>10831</v>
      </c>
      <c r="E441">
        <v>10</v>
      </c>
      <c r="F441" s="2">
        <v>2684.4</v>
      </c>
    </row>
    <row r="442" spans="1:6" x14ac:dyDescent="0.25">
      <c r="A442" t="s">
        <v>8</v>
      </c>
      <c r="B442" t="s">
        <v>12</v>
      </c>
      <c r="C442" s="1">
        <v>44584</v>
      </c>
      <c r="D442">
        <v>10833</v>
      </c>
      <c r="E442">
        <v>14</v>
      </c>
      <c r="F442" s="2">
        <v>906.93</v>
      </c>
    </row>
    <row r="443" spans="1:6" x14ac:dyDescent="0.25">
      <c r="A443" t="s">
        <v>8</v>
      </c>
      <c r="B443" t="s">
        <v>10</v>
      </c>
      <c r="C443" s="1">
        <v>44584</v>
      </c>
      <c r="D443">
        <v>10837</v>
      </c>
      <c r="E443">
        <v>9</v>
      </c>
      <c r="F443" s="2">
        <v>1064.5</v>
      </c>
    </row>
    <row r="444" spans="1:6" x14ac:dyDescent="0.25">
      <c r="A444" t="s">
        <v>6</v>
      </c>
      <c r="B444" t="s">
        <v>16</v>
      </c>
      <c r="C444" s="1">
        <v>44584</v>
      </c>
      <c r="D444">
        <v>10838</v>
      </c>
      <c r="E444">
        <v>11</v>
      </c>
      <c r="F444" s="2">
        <v>1938.38</v>
      </c>
    </row>
    <row r="445" spans="1:6" x14ac:dyDescent="0.25">
      <c r="A445" t="s">
        <v>6</v>
      </c>
      <c r="B445" t="s">
        <v>7</v>
      </c>
      <c r="C445" s="1">
        <v>44584</v>
      </c>
      <c r="D445">
        <v>10846</v>
      </c>
      <c r="E445">
        <v>17</v>
      </c>
      <c r="F445" s="2">
        <v>1112</v>
      </c>
    </row>
    <row r="446" spans="1:6" x14ac:dyDescent="0.25">
      <c r="A446" t="s">
        <v>6</v>
      </c>
      <c r="B446" t="s">
        <v>14</v>
      </c>
      <c r="C446" s="1">
        <v>44587</v>
      </c>
      <c r="D446">
        <v>10843</v>
      </c>
      <c r="E446">
        <v>16</v>
      </c>
      <c r="F446" s="2">
        <v>159</v>
      </c>
    </row>
    <row r="447" spans="1:6" x14ac:dyDescent="0.25">
      <c r="A447" t="s">
        <v>6</v>
      </c>
      <c r="B447" t="s">
        <v>13</v>
      </c>
      <c r="C447" s="1">
        <v>44587</v>
      </c>
      <c r="D447">
        <v>10844</v>
      </c>
      <c r="E447">
        <v>12</v>
      </c>
      <c r="F447" s="2">
        <v>735</v>
      </c>
    </row>
    <row r="448" spans="1:6" x14ac:dyDescent="0.25">
      <c r="A448" t="s">
        <v>8</v>
      </c>
      <c r="B448" t="s">
        <v>9</v>
      </c>
      <c r="C448" s="1">
        <v>44590</v>
      </c>
      <c r="D448">
        <v>10841</v>
      </c>
      <c r="E448">
        <v>15</v>
      </c>
      <c r="F448" s="2">
        <v>4581</v>
      </c>
    </row>
    <row r="449" spans="1:6" x14ac:dyDescent="0.25">
      <c r="A449" t="s">
        <v>6</v>
      </c>
      <c r="B449" t="s">
        <v>11</v>
      </c>
      <c r="C449" s="1">
        <v>44590</v>
      </c>
      <c r="D449">
        <v>10842</v>
      </c>
      <c r="E449">
        <v>18</v>
      </c>
      <c r="F449" s="2">
        <v>975</v>
      </c>
    </row>
    <row r="450" spans="1:6" x14ac:dyDescent="0.25">
      <c r="A450" t="s">
        <v>8</v>
      </c>
      <c r="B450" t="s">
        <v>15</v>
      </c>
      <c r="C450" s="1">
        <v>44590</v>
      </c>
      <c r="D450">
        <v>10848</v>
      </c>
      <c r="E450">
        <v>19</v>
      </c>
      <c r="F450" s="2">
        <v>931.5</v>
      </c>
    </row>
    <row r="451" spans="1:6" x14ac:dyDescent="0.25">
      <c r="A451" t="s">
        <v>6</v>
      </c>
      <c r="B451" t="s">
        <v>14</v>
      </c>
      <c r="C451" s="1">
        <v>44591</v>
      </c>
      <c r="D451">
        <v>10807</v>
      </c>
      <c r="E451">
        <v>16</v>
      </c>
      <c r="F451" s="2">
        <v>18.399999999999999</v>
      </c>
    </row>
    <row r="452" spans="1:6" x14ac:dyDescent="0.25">
      <c r="A452" t="s">
        <v>6</v>
      </c>
      <c r="B452" t="s">
        <v>13</v>
      </c>
      <c r="C452" s="1">
        <v>44591</v>
      </c>
      <c r="D452">
        <v>10824</v>
      </c>
      <c r="E452">
        <v>15</v>
      </c>
      <c r="F452" s="2">
        <v>250.8</v>
      </c>
    </row>
    <row r="453" spans="1:6" x14ac:dyDescent="0.25">
      <c r="A453" t="s">
        <v>6</v>
      </c>
      <c r="B453" t="s">
        <v>13</v>
      </c>
      <c r="C453" s="1">
        <v>44591</v>
      </c>
      <c r="D453">
        <v>10845</v>
      </c>
      <c r="E453">
        <v>8</v>
      </c>
      <c r="F453" s="2">
        <v>3812.7</v>
      </c>
    </row>
    <row r="454" spans="1:6" x14ac:dyDescent="0.25">
      <c r="A454" t="s">
        <v>8</v>
      </c>
      <c r="B454" t="s">
        <v>10</v>
      </c>
      <c r="C454" s="1">
        <v>44591</v>
      </c>
      <c r="D454">
        <v>10849</v>
      </c>
      <c r="E454">
        <v>9</v>
      </c>
      <c r="F454" s="2">
        <v>967.82</v>
      </c>
    </row>
    <row r="455" spans="1:6" x14ac:dyDescent="0.25">
      <c r="A455" t="s">
        <v>6</v>
      </c>
      <c r="B455" t="s">
        <v>11</v>
      </c>
      <c r="C455" s="1">
        <v>44591</v>
      </c>
      <c r="D455">
        <v>10850</v>
      </c>
      <c r="E455">
        <v>7</v>
      </c>
      <c r="F455" s="2">
        <v>629</v>
      </c>
    </row>
    <row r="456" spans="1:6" x14ac:dyDescent="0.25">
      <c r="A456" t="s">
        <v>6</v>
      </c>
      <c r="B456" t="s">
        <v>13</v>
      </c>
      <c r="C456" s="1">
        <v>44591</v>
      </c>
      <c r="D456">
        <v>10852</v>
      </c>
      <c r="E456">
        <v>11</v>
      </c>
      <c r="F456" s="2">
        <v>2984</v>
      </c>
    </row>
    <row r="457" spans="1:6" x14ac:dyDescent="0.25">
      <c r="A457" t="s">
        <v>8</v>
      </c>
      <c r="B457" t="s">
        <v>9</v>
      </c>
      <c r="C457" s="1">
        <v>44594</v>
      </c>
      <c r="D457">
        <v>10851</v>
      </c>
      <c r="E457">
        <v>9</v>
      </c>
      <c r="F457" s="2">
        <v>2603</v>
      </c>
    </row>
    <row r="458" spans="1:6" x14ac:dyDescent="0.25">
      <c r="A458" t="s">
        <v>6</v>
      </c>
      <c r="B458" t="s">
        <v>11</v>
      </c>
      <c r="C458" s="1">
        <v>44594</v>
      </c>
      <c r="D458">
        <v>10859</v>
      </c>
      <c r="E458">
        <v>10</v>
      </c>
      <c r="F458" s="2">
        <v>1078.69</v>
      </c>
    </row>
    <row r="459" spans="1:6" x14ac:dyDescent="0.25">
      <c r="A459" t="s">
        <v>6</v>
      </c>
      <c r="B459" t="s">
        <v>13</v>
      </c>
      <c r="C459" s="1">
        <v>44594</v>
      </c>
      <c r="D459">
        <v>10862</v>
      </c>
      <c r="E459">
        <v>18</v>
      </c>
      <c r="F459" s="2">
        <v>581</v>
      </c>
    </row>
    <row r="460" spans="1:6" x14ac:dyDescent="0.25">
      <c r="A460" t="s">
        <v>8</v>
      </c>
      <c r="B460" t="s">
        <v>10</v>
      </c>
      <c r="C460" s="1">
        <v>44595</v>
      </c>
      <c r="D460">
        <v>10853</v>
      </c>
      <c r="E460">
        <v>7</v>
      </c>
      <c r="F460" s="2">
        <v>625</v>
      </c>
    </row>
    <row r="461" spans="1:6" x14ac:dyDescent="0.25">
      <c r="A461" t="s">
        <v>6</v>
      </c>
      <c r="B461" t="s">
        <v>7</v>
      </c>
      <c r="C461" s="1">
        <v>44595</v>
      </c>
      <c r="D461">
        <v>10858</v>
      </c>
      <c r="E461">
        <v>8</v>
      </c>
      <c r="F461" s="2">
        <v>649</v>
      </c>
    </row>
    <row r="462" spans="1:6" x14ac:dyDescent="0.25">
      <c r="A462" t="s">
        <v>6</v>
      </c>
      <c r="B462" t="s">
        <v>14</v>
      </c>
      <c r="C462" s="1">
        <v>44596</v>
      </c>
      <c r="D462">
        <v>10816</v>
      </c>
      <c r="E462">
        <v>15</v>
      </c>
      <c r="F462" s="2">
        <v>8446.4500000000007</v>
      </c>
    </row>
    <row r="463" spans="1:6" x14ac:dyDescent="0.25">
      <c r="A463" t="s">
        <v>8</v>
      </c>
      <c r="B463" t="s">
        <v>10</v>
      </c>
      <c r="C463" s="1">
        <v>44596</v>
      </c>
      <c r="D463">
        <v>10828</v>
      </c>
      <c r="E463">
        <v>12</v>
      </c>
      <c r="F463" s="2">
        <v>932</v>
      </c>
    </row>
    <row r="464" spans="1:6" x14ac:dyDescent="0.25">
      <c r="A464" t="s">
        <v>6</v>
      </c>
      <c r="B464" t="s">
        <v>16</v>
      </c>
      <c r="C464" s="1">
        <v>44596</v>
      </c>
      <c r="D464">
        <v>10855</v>
      </c>
      <c r="E464">
        <v>17</v>
      </c>
      <c r="F464" s="2">
        <v>2227.89</v>
      </c>
    </row>
    <row r="465" spans="1:6" x14ac:dyDescent="0.25">
      <c r="A465" t="s">
        <v>6</v>
      </c>
      <c r="B465" t="s">
        <v>16</v>
      </c>
      <c r="C465" s="1">
        <v>44596</v>
      </c>
      <c r="D465">
        <v>10860</v>
      </c>
      <c r="E465">
        <v>12</v>
      </c>
      <c r="F465" s="2">
        <v>519</v>
      </c>
    </row>
    <row r="466" spans="1:6" x14ac:dyDescent="0.25">
      <c r="A466" t="s">
        <v>6</v>
      </c>
      <c r="B466" t="s">
        <v>16</v>
      </c>
      <c r="C466" s="1">
        <v>44597</v>
      </c>
      <c r="D466">
        <v>10854</v>
      </c>
      <c r="E466">
        <v>8</v>
      </c>
      <c r="F466" s="2">
        <v>2966.5</v>
      </c>
    </row>
    <row r="467" spans="1:6" x14ac:dyDescent="0.25">
      <c r="A467" t="s">
        <v>8</v>
      </c>
      <c r="B467" t="s">
        <v>12</v>
      </c>
      <c r="C467" s="1">
        <v>44598</v>
      </c>
      <c r="D467">
        <v>10826</v>
      </c>
      <c r="E467">
        <v>12</v>
      </c>
      <c r="F467" s="2">
        <v>730</v>
      </c>
    </row>
    <row r="468" spans="1:6" x14ac:dyDescent="0.25">
      <c r="A468" t="s">
        <v>6</v>
      </c>
      <c r="B468" t="s">
        <v>11</v>
      </c>
      <c r="C468" s="1">
        <v>44598</v>
      </c>
      <c r="D468">
        <v>10827</v>
      </c>
      <c r="E468">
        <v>8</v>
      </c>
      <c r="F468" s="2">
        <v>843</v>
      </c>
    </row>
    <row r="469" spans="1:6" x14ac:dyDescent="0.25">
      <c r="A469" t="s">
        <v>6</v>
      </c>
      <c r="B469" t="s">
        <v>13</v>
      </c>
      <c r="C469" s="1">
        <v>44598</v>
      </c>
      <c r="D469">
        <v>10857</v>
      </c>
      <c r="E469">
        <v>8</v>
      </c>
      <c r="F469" s="2">
        <v>2048.2199999999998</v>
      </c>
    </row>
    <row r="470" spans="1:6" x14ac:dyDescent="0.25">
      <c r="A470" t="s">
        <v>6</v>
      </c>
      <c r="B470" t="s">
        <v>14</v>
      </c>
      <c r="C470" s="1">
        <v>44601</v>
      </c>
      <c r="D470">
        <v>10864</v>
      </c>
      <c r="E470">
        <v>17</v>
      </c>
      <c r="F470" s="2">
        <v>282</v>
      </c>
    </row>
    <row r="471" spans="1:6" x14ac:dyDescent="0.25">
      <c r="A471" t="s">
        <v>8</v>
      </c>
      <c r="B471" t="s">
        <v>9</v>
      </c>
      <c r="C471" s="1">
        <v>44601</v>
      </c>
      <c r="D471">
        <v>10869</v>
      </c>
      <c r="E471">
        <v>8</v>
      </c>
      <c r="F471" s="2">
        <v>1630</v>
      </c>
    </row>
    <row r="472" spans="1:6" x14ac:dyDescent="0.25">
      <c r="A472" t="s">
        <v>8</v>
      </c>
      <c r="B472" t="s">
        <v>9</v>
      </c>
      <c r="C472" s="1">
        <v>44601</v>
      </c>
      <c r="D472">
        <v>10872</v>
      </c>
      <c r="E472">
        <v>7</v>
      </c>
      <c r="F472" s="2">
        <v>2058.46</v>
      </c>
    </row>
    <row r="473" spans="1:6" x14ac:dyDescent="0.25">
      <c r="A473" t="s">
        <v>6</v>
      </c>
      <c r="B473" t="s">
        <v>14</v>
      </c>
      <c r="C473" s="1">
        <v>44601</v>
      </c>
      <c r="D473">
        <v>10873</v>
      </c>
      <c r="E473">
        <v>10</v>
      </c>
      <c r="F473" s="2">
        <v>336.8</v>
      </c>
    </row>
    <row r="474" spans="1:6" x14ac:dyDescent="0.25">
      <c r="A474" t="s">
        <v>6</v>
      </c>
      <c r="B474" t="s">
        <v>14</v>
      </c>
      <c r="C474" s="1">
        <v>44602</v>
      </c>
      <c r="D474">
        <v>10847</v>
      </c>
      <c r="E474">
        <v>10</v>
      </c>
      <c r="F474" s="2">
        <v>4931.92</v>
      </c>
    </row>
    <row r="475" spans="1:6" x14ac:dyDescent="0.25">
      <c r="A475" t="s">
        <v>6</v>
      </c>
      <c r="B475" t="s">
        <v>16</v>
      </c>
      <c r="C475" s="1">
        <v>44602</v>
      </c>
      <c r="D475">
        <v>10856</v>
      </c>
      <c r="E475">
        <v>14</v>
      </c>
      <c r="F475" s="2">
        <v>660</v>
      </c>
    </row>
    <row r="476" spans="1:6" x14ac:dyDescent="0.25">
      <c r="A476" t="s">
        <v>8</v>
      </c>
      <c r="B476" t="s">
        <v>10</v>
      </c>
      <c r="C476" s="1">
        <v>44602</v>
      </c>
      <c r="D476">
        <v>10871</v>
      </c>
      <c r="E476">
        <v>18</v>
      </c>
      <c r="F476" s="2">
        <v>1979.23</v>
      </c>
    </row>
    <row r="477" spans="1:6" x14ac:dyDescent="0.25">
      <c r="A477" t="s">
        <v>8</v>
      </c>
      <c r="B477" t="s">
        <v>12</v>
      </c>
      <c r="C477" s="1">
        <v>44603</v>
      </c>
      <c r="D477">
        <v>10867</v>
      </c>
      <c r="E477">
        <v>17</v>
      </c>
      <c r="F477" s="2">
        <v>98.4</v>
      </c>
    </row>
    <row r="478" spans="1:6" x14ac:dyDescent="0.25">
      <c r="A478" t="s">
        <v>8</v>
      </c>
      <c r="B478" t="s">
        <v>9</v>
      </c>
      <c r="C478" s="1">
        <v>44603</v>
      </c>
      <c r="D478">
        <v>10874</v>
      </c>
      <c r="E478">
        <v>8</v>
      </c>
      <c r="F478" s="2">
        <v>310</v>
      </c>
    </row>
    <row r="479" spans="1:6" x14ac:dyDescent="0.25">
      <c r="A479" t="s">
        <v>6</v>
      </c>
      <c r="B479" t="s">
        <v>7</v>
      </c>
      <c r="C479" s="1">
        <v>44604</v>
      </c>
      <c r="D479">
        <v>10865</v>
      </c>
      <c r="E479">
        <v>12</v>
      </c>
      <c r="F479" s="2">
        <v>16387.5</v>
      </c>
    </row>
    <row r="480" spans="1:6" x14ac:dyDescent="0.25">
      <c r="A480" t="s">
        <v>8</v>
      </c>
      <c r="B480" t="s">
        <v>9</v>
      </c>
      <c r="C480" s="1">
        <v>44604</v>
      </c>
      <c r="D480">
        <v>10866</v>
      </c>
      <c r="E480">
        <v>8</v>
      </c>
      <c r="F480" s="2">
        <v>1096.2</v>
      </c>
    </row>
    <row r="481" spans="1:6" x14ac:dyDescent="0.25">
      <c r="A481" t="s">
        <v>8</v>
      </c>
      <c r="B481" t="s">
        <v>15</v>
      </c>
      <c r="C481" s="1">
        <v>44604</v>
      </c>
      <c r="D481">
        <v>10876</v>
      </c>
      <c r="E481">
        <v>8</v>
      </c>
      <c r="F481" s="2">
        <v>917</v>
      </c>
    </row>
    <row r="482" spans="1:6" x14ac:dyDescent="0.25">
      <c r="A482" t="s">
        <v>6</v>
      </c>
      <c r="B482" t="s">
        <v>14</v>
      </c>
      <c r="C482" s="1">
        <v>44604</v>
      </c>
      <c r="D482">
        <v>10878</v>
      </c>
      <c r="E482">
        <v>14</v>
      </c>
      <c r="F482" s="2">
        <v>1539</v>
      </c>
    </row>
    <row r="483" spans="1:6" x14ac:dyDescent="0.25">
      <c r="A483" t="s">
        <v>6</v>
      </c>
      <c r="B483" t="s">
        <v>16</v>
      </c>
      <c r="C483" s="1">
        <v>44604</v>
      </c>
      <c r="D483">
        <v>10879</v>
      </c>
      <c r="E483">
        <v>7</v>
      </c>
      <c r="F483" s="2">
        <v>611.29999999999995</v>
      </c>
    </row>
    <row r="484" spans="1:6" x14ac:dyDescent="0.25">
      <c r="A484" t="s">
        <v>8</v>
      </c>
      <c r="B484" t="s">
        <v>9</v>
      </c>
      <c r="C484" s="1">
        <v>44605</v>
      </c>
      <c r="D484">
        <v>10870</v>
      </c>
      <c r="E484">
        <v>8</v>
      </c>
      <c r="F484" s="2">
        <v>160</v>
      </c>
    </row>
    <row r="485" spans="1:6" x14ac:dyDescent="0.25">
      <c r="A485" t="s">
        <v>6</v>
      </c>
      <c r="B485" t="s">
        <v>14</v>
      </c>
      <c r="C485" s="1">
        <v>44605</v>
      </c>
      <c r="D485">
        <v>10884</v>
      </c>
      <c r="E485">
        <v>17</v>
      </c>
      <c r="F485" s="2">
        <v>1378.07</v>
      </c>
    </row>
    <row r="486" spans="1:6" x14ac:dyDescent="0.25">
      <c r="A486" t="s">
        <v>6</v>
      </c>
      <c r="B486" t="s">
        <v>14</v>
      </c>
      <c r="C486" s="1">
        <v>44608</v>
      </c>
      <c r="D486">
        <v>10840</v>
      </c>
      <c r="E486">
        <v>18</v>
      </c>
      <c r="F486" s="2">
        <v>211.2</v>
      </c>
    </row>
    <row r="487" spans="1:6" x14ac:dyDescent="0.25">
      <c r="A487" t="s">
        <v>6</v>
      </c>
      <c r="B487" t="s">
        <v>10</v>
      </c>
      <c r="C487" s="1">
        <v>44608</v>
      </c>
      <c r="D487">
        <v>10887</v>
      </c>
      <c r="E487">
        <v>15</v>
      </c>
      <c r="F487" s="2">
        <v>70</v>
      </c>
    </row>
    <row r="488" spans="1:6" x14ac:dyDescent="0.25">
      <c r="A488" t="s">
        <v>6</v>
      </c>
      <c r="B488" t="s">
        <v>14</v>
      </c>
      <c r="C488" s="1">
        <v>44609</v>
      </c>
      <c r="D488">
        <v>10861</v>
      </c>
      <c r="E488">
        <v>18</v>
      </c>
      <c r="F488" s="2">
        <v>3523.4</v>
      </c>
    </row>
    <row r="489" spans="1:6" x14ac:dyDescent="0.25">
      <c r="A489" t="s">
        <v>6</v>
      </c>
      <c r="B489" t="s">
        <v>14</v>
      </c>
      <c r="C489" s="1">
        <v>44609</v>
      </c>
      <c r="D489">
        <v>10863</v>
      </c>
      <c r="E489">
        <v>10</v>
      </c>
      <c r="F489" s="2">
        <v>441.15</v>
      </c>
    </row>
    <row r="490" spans="1:6" x14ac:dyDescent="0.25">
      <c r="A490" t="s">
        <v>8</v>
      </c>
      <c r="B490" t="s">
        <v>15</v>
      </c>
      <c r="C490" s="1">
        <v>44610</v>
      </c>
      <c r="D490">
        <v>10880</v>
      </c>
      <c r="E490">
        <v>9</v>
      </c>
      <c r="F490" s="2">
        <v>1500</v>
      </c>
    </row>
    <row r="491" spans="1:6" x14ac:dyDescent="0.25">
      <c r="A491" t="s">
        <v>6</v>
      </c>
      <c r="B491" t="s">
        <v>14</v>
      </c>
      <c r="C491" s="1">
        <v>44610</v>
      </c>
      <c r="D491">
        <v>10881</v>
      </c>
      <c r="E491">
        <v>17</v>
      </c>
      <c r="F491" s="2">
        <v>150</v>
      </c>
    </row>
    <row r="492" spans="1:6" x14ac:dyDescent="0.25">
      <c r="A492" t="s">
        <v>8</v>
      </c>
      <c r="B492" t="s">
        <v>12</v>
      </c>
      <c r="C492" s="1">
        <v>44610</v>
      </c>
      <c r="D492">
        <v>10885</v>
      </c>
      <c r="E492">
        <v>9</v>
      </c>
      <c r="F492" s="2">
        <v>1209</v>
      </c>
    </row>
    <row r="493" spans="1:6" x14ac:dyDescent="0.25">
      <c r="A493" t="s">
        <v>8</v>
      </c>
      <c r="B493" t="s">
        <v>15</v>
      </c>
      <c r="C493" s="1">
        <v>44610</v>
      </c>
      <c r="D493">
        <v>10890</v>
      </c>
      <c r="E493">
        <v>14</v>
      </c>
      <c r="F493" s="2">
        <v>860.1</v>
      </c>
    </row>
    <row r="494" spans="1:6" x14ac:dyDescent="0.25">
      <c r="A494" t="s">
        <v>6</v>
      </c>
      <c r="B494" t="s">
        <v>11</v>
      </c>
      <c r="C494" s="1">
        <v>44611</v>
      </c>
      <c r="D494">
        <v>10877</v>
      </c>
      <c r="E494">
        <v>18</v>
      </c>
      <c r="F494" s="2">
        <v>1955.13</v>
      </c>
    </row>
    <row r="495" spans="1:6" x14ac:dyDescent="0.25">
      <c r="A495" t="s">
        <v>8</v>
      </c>
      <c r="B495" t="s">
        <v>15</v>
      </c>
      <c r="C495" s="1">
        <v>44611</v>
      </c>
      <c r="D495">
        <v>10891</v>
      </c>
      <c r="E495">
        <v>8</v>
      </c>
      <c r="F495" s="2">
        <v>368.93</v>
      </c>
    </row>
    <row r="496" spans="1:6" x14ac:dyDescent="0.25">
      <c r="A496" t="s">
        <v>6</v>
      </c>
      <c r="B496" t="s">
        <v>14</v>
      </c>
      <c r="C496" s="1">
        <v>44611</v>
      </c>
      <c r="D496">
        <v>10892</v>
      </c>
      <c r="E496">
        <v>10</v>
      </c>
      <c r="F496" s="2">
        <v>2090</v>
      </c>
    </row>
    <row r="497" spans="1:6" x14ac:dyDescent="0.25">
      <c r="A497" t="s">
        <v>6</v>
      </c>
      <c r="B497" t="s">
        <v>14</v>
      </c>
      <c r="C497" s="1">
        <v>44612</v>
      </c>
      <c r="D497">
        <v>10882</v>
      </c>
      <c r="E497">
        <v>7</v>
      </c>
      <c r="F497" s="2">
        <v>892.64</v>
      </c>
    </row>
    <row r="498" spans="1:6" x14ac:dyDescent="0.25">
      <c r="A498" t="s">
        <v>6</v>
      </c>
      <c r="B498" t="s">
        <v>13</v>
      </c>
      <c r="C498" s="1">
        <v>44612</v>
      </c>
      <c r="D498">
        <v>10883</v>
      </c>
      <c r="E498">
        <v>19</v>
      </c>
      <c r="F498" s="2">
        <v>36</v>
      </c>
    </row>
    <row r="499" spans="1:6" x14ac:dyDescent="0.25">
      <c r="A499" t="s">
        <v>8</v>
      </c>
      <c r="B499" t="s">
        <v>10</v>
      </c>
      <c r="C499" s="1">
        <v>44612</v>
      </c>
      <c r="D499">
        <v>10893</v>
      </c>
      <c r="E499">
        <v>13</v>
      </c>
      <c r="F499" s="2">
        <v>5502.11</v>
      </c>
    </row>
    <row r="500" spans="1:6" x14ac:dyDescent="0.25">
      <c r="A500" t="s">
        <v>6</v>
      </c>
      <c r="B500" t="s">
        <v>11</v>
      </c>
      <c r="C500" s="1">
        <v>44612</v>
      </c>
      <c r="D500">
        <v>10894</v>
      </c>
      <c r="E500">
        <v>18</v>
      </c>
      <c r="F500" s="2">
        <v>2753.1</v>
      </c>
    </row>
    <row r="501" spans="1:6" x14ac:dyDescent="0.25">
      <c r="A501" t="s">
        <v>8</v>
      </c>
      <c r="B501" t="s">
        <v>15</v>
      </c>
      <c r="C501" s="1">
        <v>44615</v>
      </c>
      <c r="D501">
        <v>10868</v>
      </c>
      <c r="E501">
        <v>11</v>
      </c>
      <c r="F501" s="2">
        <v>1920.6</v>
      </c>
    </row>
    <row r="502" spans="1:6" x14ac:dyDescent="0.25">
      <c r="A502" t="s">
        <v>6</v>
      </c>
      <c r="B502" t="s">
        <v>11</v>
      </c>
      <c r="C502" s="1">
        <v>44615</v>
      </c>
      <c r="D502">
        <v>10888</v>
      </c>
      <c r="E502">
        <v>19</v>
      </c>
      <c r="F502" s="2">
        <v>605</v>
      </c>
    </row>
    <row r="503" spans="1:6" x14ac:dyDescent="0.25">
      <c r="A503" t="s">
        <v>8</v>
      </c>
      <c r="B503" t="s">
        <v>10</v>
      </c>
      <c r="C503" s="1">
        <v>44615</v>
      </c>
      <c r="D503">
        <v>10889</v>
      </c>
      <c r="E503">
        <v>19</v>
      </c>
      <c r="F503" s="2">
        <v>11380</v>
      </c>
    </row>
    <row r="504" spans="1:6" x14ac:dyDescent="0.25">
      <c r="A504" t="s">
        <v>6</v>
      </c>
      <c r="B504" t="s">
        <v>16</v>
      </c>
      <c r="C504" s="1">
        <v>44615</v>
      </c>
      <c r="D504">
        <v>10895</v>
      </c>
      <c r="E504">
        <v>11</v>
      </c>
      <c r="F504" s="2">
        <v>6379.4</v>
      </c>
    </row>
    <row r="505" spans="1:6" x14ac:dyDescent="0.25">
      <c r="A505" t="s">
        <v>6</v>
      </c>
      <c r="B505" t="s">
        <v>16</v>
      </c>
      <c r="C505" s="1">
        <v>44617</v>
      </c>
      <c r="D505">
        <v>10897</v>
      </c>
      <c r="E505">
        <v>18</v>
      </c>
      <c r="F505" s="2">
        <v>10835.24</v>
      </c>
    </row>
    <row r="506" spans="1:6" x14ac:dyDescent="0.25">
      <c r="A506" t="s">
        <v>8</v>
      </c>
      <c r="B506" t="s">
        <v>9</v>
      </c>
      <c r="C506" s="1">
        <v>44618</v>
      </c>
      <c r="D506">
        <v>10899</v>
      </c>
      <c r="E506">
        <v>16</v>
      </c>
      <c r="F506" s="2">
        <v>122.4</v>
      </c>
    </row>
    <row r="507" spans="1:6" x14ac:dyDescent="0.25">
      <c r="A507" t="s">
        <v>6</v>
      </c>
      <c r="B507" t="s">
        <v>14</v>
      </c>
      <c r="C507" s="1">
        <v>44618</v>
      </c>
      <c r="D507">
        <v>10901</v>
      </c>
      <c r="E507">
        <v>8</v>
      </c>
      <c r="F507" s="2">
        <v>934.5</v>
      </c>
    </row>
    <row r="508" spans="1:6" x14ac:dyDescent="0.25">
      <c r="A508" t="s">
        <v>8</v>
      </c>
      <c r="B508" t="s">
        <v>15</v>
      </c>
      <c r="C508" s="1">
        <v>44619</v>
      </c>
      <c r="D508">
        <v>10896</v>
      </c>
      <c r="E508">
        <v>10</v>
      </c>
      <c r="F508" s="2">
        <v>750.5</v>
      </c>
    </row>
    <row r="509" spans="1:6" x14ac:dyDescent="0.25">
      <c r="A509" t="s">
        <v>6</v>
      </c>
      <c r="B509" t="s">
        <v>16</v>
      </c>
      <c r="C509" s="1">
        <v>44619</v>
      </c>
      <c r="D509">
        <v>10904</v>
      </c>
      <c r="E509">
        <v>10</v>
      </c>
      <c r="F509" s="2">
        <v>1924.25</v>
      </c>
    </row>
    <row r="510" spans="1:6" x14ac:dyDescent="0.25">
      <c r="A510" t="s">
        <v>8</v>
      </c>
      <c r="B510" t="s">
        <v>12</v>
      </c>
      <c r="C510" s="1">
        <v>44619</v>
      </c>
      <c r="D510">
        <v>10907</v>
      </c>
      <c r="E510">
        <v>18</v>
      </c>
      <c r="F510" s="2">
        <v>108.5</v>
      </c>
    </row>
    <row r="511" spans="1:6" x14ac:dyDescent="0.25">
      <c r="A511" t="s">
        <v>6</v>
      </c>
      <c r="B511" t="s">
        <v>11</v>
      </c>
      <c r="C511" s="1">
        <v>44622</v>
      </c>
      <c r="D511">
        <v>10886</v>
      </c>
      <c r="E511">
        <v>10</v>
      </c>
      <c r="F511" s="2">
        <v>3127.5</v>
      </c>
    </row>
    <row r="512" spans="1:6" x14ac:dyDescent="0.25">
      <c r="A512" t="s">
        <v>8</v>
      </c>
      <c r="B512" t="s">
        <v>12</v>
      </c>
      <c r="C512" s="1">
        <v>44622</v>
      </c>
      <c r="D512">
        <v>10914</v>
      </c>
      <c r="E512">
        <v>18</v>
      </c>
      <c r="F512" s="2">
        <v>537.5</v>
      </c>
    </row>
    <row r="513" spans="1:6" x14ac:dyDescent="0.25">
      <c r="A513" t="s">
        <v>6</v>
      </c>
      <c r="B513" t="s">
        <v>7</v>
      </c>
      <c r="C513" s="1">
        <v>44622</v>
      </c>
      <c r="D513">
        <v>10915</v>
      </c>
      <c r="E513">
        <v>9</v>
      </c>
      <c r="F513" s="2">
        <v>539.5</v>
      </c>
    </row>
    <row r="514" spans="1:6" x14ac:dyDescent="0.25">
      <c r="A514" t="s">
        <v>6</v>
      </c>
      <c r="B514" t="s">
        <v>14</v>
      </c>
      <c r="C514" s="1">
        <v>44623</v>
      </c>
      <c r="D514">
        <v>10875</v>
      </c>
      <c r="E514">
        <v>15</v>
      </c>
      <c r="F514" s="2">
        <v>709.55</v>
      </c>
    </row>
    <row r="515" spans="1:6" x14ac:dyDescent="0.25">
      <c r="A515" t="s">
        <v>6</v>
      </c>
      <c r="B515" t="s">
        <v>11</v>
      </c>
      <c r="C515" s="1">
        <v>44623</v>
      </c>
      <c r="D515">
        <v>10902</v>
      </c>
      <c r="E515">
        <v>14</v>
      </c>
      <c r="F515" s="2">
        <v>863.43</v>
      </c>
    </row>
    <row r="516" spans="1:6" x14ac:dyDescent="0.25">
      <c r="A516" t="s">
        <v>8</v>
      </c>
      <c r="B516" t="s">
        <v>14</v>
      </c>
      <c r="C516" s="1">
        <v>44623</v>
      </c>
      <c r="D516">
        <v>10906</v>
      </c>
      <c r="E516">
        <v>13</v>
      </c>
      <c r="F516" s="2">
        <v>427.5</v>
      </c>
    </row>
    <row r="517" spans="1:6" x14ac:dyDescent="0.25">
      <c r="A517" t="s">
        <v>6</v>
      </c>
      <c r="B517" t="s">
        <v>11</v>
      </c>
      <c r="C517" s="1">
        <v>44624</v>
      </c>
      <c r="D517">
        <v>10900</v>
      </c>
      <c r="E517">
        <v>10</v>
      </c>
      <c r="F517" s="2">
        <v>33.75</v>
      </c>
    </row>
    <row r="518" spans="1:6" x14ac:dyDescent="0.25">
      <c r="A518" t="s">
        <v>6</v>
      </c>
      <c r="B518" t="s">
        <v>16</v>
      </c>
      <c r="C518" s="1">
        <v>44624</v>
      </c>
      <c r="D518">
        <v>10903</v>
      </c>
      <c r="E518">
        <v>12</v>
      </c>
      <c r="F518" s="2">
        <v>932.05</v>
      </c>
    </row>
    <row r="519" spans="1:6" x14ac:dyDescent="0.25">
      <c r="A519" t="s">
        <v>6</v>
      </c>
      <c r="B519" t="s">
        <v>11</v>
      </c>
      <c r="C519" s="1">
        <v>44624</v>
      </c>
      <c r="D519">
        <v>10910</v>
      </c>
      <c r="E519">
        <v>13</v>
      </c>
      <c r="F519" s="2">
        <v>452.9</v>
      </c>
    </row>
    <row r="520" spans="1:6" x14ac:dyDescent="0.25">
      <c r="A520" t="s">
        <v>6</v>
      </c>
      <c r="B520" t="s">
        <v>14</v>
      </c>
      <c r="C520" s="1">
        <v>44624</v>
      </c>
      <c r="D520">
        <v>10913</v>
      </c>
      <c r="E520">
        <v>8</v>
      </c>
      <c r="F520" s="2">
        <v>768.75</v>
      </c>
    </row>
    <row r="521" spans="1:6" x14ac:dyDescent="0.25">
      <c r="A521" t="s">
        <v>6</v>
      </c>
      <c r="B521" t="s">
        <v>7</v>
      </c>
      <c r="C521" s="1">
        <v>44624</v>
      </c>
      <c r="D521">
        <v>10919</v>
      </c>
      <c r="E521">
        <v>14</v>
      </c>
      <c r="F521" s="2">
        <v>1122.8</v>
      </c>
    </row>
    <row r="522" spans="1:6" x14ac:dyDescent="0.25">
      <c r="A522" t="s">
        <v>6</v>
      </c>
      <c r="B522" t="s">
        <v>16</v>
      </c>
      <c r="C522" s="1">
        <v>44625</v>
      </c>
      <c r="D522">
        <v>10911</v>
      </c>
      <c r="E522">
        <v>18</v>
      </c>
      <c r="F522" s="2">
        <v>858</v>
      </c>
    </row>
    <row r="523" spans="1:6" x14ac:dyDescent="0.25">
      <c r="A523" t="s">
        <v>8</v>
      </c>
      <c r="B523" t="s">
        <v>9</v>
      </c>
      <c r="C523" s="1">
        <v>44625</v>
      </c>
      <c r="D523">
        <v>10922</v>
      </c>
      <c r="E523">
        <v>18</v>
      </c>
      <c r="F523" s="2">
        <v>742.5</v>
      </c>
    </row>
    <row r="524" spans="1:6" x14ac:dyDescent="0.25">
      <c r="A524" t="s">
        <v>6</v>
      </c>
      <c r="B524" t="s">
        <v>14</v>
      </c>
      <c r="C524" s="1">
        <v>44626</v>
      </c>
      <c r="D524">
        <v>10898</v>
      </c>
      <c r="E524">
        <v>15</v>
      </c>
      <c r="F524" s="2">
        <v>30</v>
      </c>
    </row>
    <row r="525" spans="1:6" x14ac:dyDescent="0.25">
      <c r="A525" t="s">
        <v>8</v>
      </c>
      <c r="B525" t="s">
        <v>10</v>
      </c>
      <c r="C525" s="1">
        <v>44626</v>
      </c>
      <c r="D525">
        <v>10905</v>
      </c>
      <c r="E525">
        <v>19</v>
      </c>
      <c r="F525" s="2">
        <v>342</v>
      </c>
    </row>
    <row r="526" spans="1:6" x14ac:dyDescent="0.25">
      <c r="A526" t="s">
        <v>6</v>
      </c>
      <c r="B526" t="s">
        <v>14</v>
      </c>
      <c r="C526" s="1">
        <v>44626</v>
      </c>
      <c r="D526">
        <v>10908</v>
      </c>
      <c r="E526">
        <v>11</v>
      </c>
      <c r="F526" s="2">
        <v>663.1</v>
      </c>
    </row>
    <row r="527" spans="1:6" x14ac:dyDescent="0.25">
      <c r="A527" t="s">
        <v>6</v>
      </c>
      <c r="B527" t="s">
        <v>11</v>
      </c>
      <c r="C527" s="1">
        <v>44629</v>
      </c>
      <c r="D527">
        <v>10916</v>
      </c>
      <c r="E527">
        <v>15</v>
      </c>
      <c r="F527" s="2">
        <v>686.7</v>
      </c>
    </row>
    <row r="528" spans="1:6" x14ac:dyDescent="0.25">
      <c r="A528" t="s">
        <v>6</v>
      </c>
      <c r="B528" t="s">
        <v>14</v>
      </c>
      <c r="C528" s="1">
        <v>44629</v>
      </c>
      <c r="D528">
        <v>10920</v>
      </c>
      <c r="E528">
        <v>15</v>
      </c>
      <c r="F528" s="2">
        <v>390</v>
      </c>
    </row>
    <row r="529" spans="1:6" x14ac:dyDescent="0.25">
      <c r="A529" t="s">
        <v>6</v>
      </c>
      <c r="B529" t="s">
        <v>11</v>
      </c>
      <c r="C529" s="1">
        <v>44629</v>
      </c>
      <c r="D529">
        <v>10921</v>
      </c>
      <c r="E529">
        <v>19</v>
      </c>
      <c r="F529" s="2">
        <v>1936</v>
      </c>
    </row>
    <row r="530" spans="1:6" x14ac:dyDescent="0.25">
      <c r="A530" t="s">
        <v>6</v>
      </c>
      <c r="B530" t="s">
        <v>11</v>
      </c>
      <c r="C530" s="1">
        <v>44630</v>
      </c>
      <c r="D530">
        <v>10909</v>
      </c>
      <c r="E530">
        <v>9</v>
      </c>
      <c r="F530" s="2">
        <v>670</v>
      </c>
    </row>
    <row r="531" spans="1:6" x14ac:dyDescent="0.25">
      <c r="A531" t="s">
        <v>6</v>
      </c>
      <c r="B531" t="s">
        <v>14</v>
      </c>
      <c r="C531" s="1">
        <v>44631</v>
      </c>
      <c r="D531">
        <v>10917</v>
      </c>
      <c r="E531">
        <v>11</v>
      </c>
      <c r="F531" s="2">
        <v>365.89</v>
      </c>
    </row>
    <row r="532" spans="1:6" x14ac:dyDescent="0.25">
      <c r="A532" t="s">
        <v>6</v>
      </c>
      <c r="B532" t="s">
        <v>16</v>
      </c>
      <c r="C532" s="1">
        <v>44631</v>
      </c>
      <c r="D532">
        <v>10918</v>
      </c>
      <c r="E532">
        <v>16</v>
      </c>
      <c r="F532" s="2">
        <v>1447.5</v>
      </c>
    </row>
    <row r="533" spans="1:6" x14ac:dyDescent="0.25">
      <c r="A533" t="s">
        <v>6</v>
      </c>
      <c r="B533" t="s">
        <v>14</v>
      </c>
      <c r="C533" s="1">
        <v>44631</v>
      </c>
      <c r="D533">
        <v>10926</v>
      </c>
      <c r="E533">
        <v>14</v>
      </c>
      <c r="F533" s="2">
        <v>514.4</v>
      </c>
    </row>
    <row r="534" spans="1:6" x14ac:dyDescent="0.25">
      <c r="A534" t="s">
        <v>8</v>
      </c>
      <c r="B534" t="s">
        <v>12</v>
      </c>
      <c r="C534" s="1">
        <v>44632</v>
      </c>
      <c r="D534">
        <v>10929</v>
      </c>
      <c r="E534">
        <v>7</v>
      </c>
      <c r="F534" s="2">
        <v>1174.75</v>
      </c>
    </row>
    <row r="535" spans="1:6" x14ac:dyDescent="0.25">
      <c r="A535" t="s">
        <v>6</v>
      </c>
      <c r="B535" t="s">
        <v>16</v>
      </c>
      <c r="C535" s="1">
        <v>44632</v>
      </c>
      <c r="D535">
        <v>10934</v>
      </c>
      <c r="E535">
        <v>16</v>
      </c>
      <c r="F535" s="2">
        <v>500</v>
      </c>
    </row>
    <row r="536" spans="1:6" x14ac:dyDescent="0.25">
      <c r="A536" t="s">
        <v>8</v>
      </c>
      <c r="B536" t="s">
        <v>15</v>
      </c>
      <c r="C536" s="1">
        <v>44633</v>
      </c>
      <c r="D536">
        <v>10923</v>
      </c>
      <c r="E536">
        <v>11</v>
      </c>
      <c r="F536" s="2">
        <v>748.8</v>
      </c>
    </row>
    <row r="537" spans="1:6" x14ac:dyDescent="0.25">
      <c r="A537" t="s">
        <v>6</v>
      </c>
      <c r="B537" t="s">
        <v>16</v>
      </c>
      <c r="C537" s="1">
        <v>44633</v>
      </c>
      <c r="D537">
        <v>10925</v>
      </c>
      <c r="E537">
        <v>18</v>
      </c>
      <c r="F537" s="2">
        <v>475.15</v>
      </c>
    </row>
    <row r="538" spans="1:6" x14ac:dyDescent="0.25">
      <c r="A538" t="s">
        <v>8</v>
      </c>
      <c r="B538" t="s">
        <v>15</v>
      </c>
      <c r="C538" s="1">
        <v>44633</v>
      </c>
      <c r="D538">
        <v>10937</v>
      </c>
      <c r="E538">
        <v>15</v>
      </c>
      <c r="F538" s="2">
        <v>644.79999999999995</v>
      </c>
    </row>
    <row r="539" spans="1:6" x14ac:dyDescent="0.25">
      <c r="A539" t="s">
        <v>6</v>
      </c>
      <c r="B539" t="s">
        <v>7</v>
      </c>
      <c r="C539" s="1">
        <v>44633</v>
      </c>
      <c r="D539">
        <v>10939</v>
      </c>
      <c r="E539">
        <v>7</v>
      </c>
      <c r="F539" s="2">
        <v>637.5</v>
      </c>
    </row>
    <row r="540" spans="1:6" x14ac:dyDescent="0.25">
      <c r="A540" t="s">
        <v>8</v>
      </c>
      <c r="B540" t="s">
        <v>12</v>
      </c>
      <c r="C540" s="1">
        <v>44633</v>
      </c>
      <c r="D540">
        <v>10944</v>
      </c>
      <c r="E540">
        <v>15</v>
      </c>
      <c r="F540" s="2">
        <v>1025.33</v>
      </c>
    </row>
    <row r="541" spans="1:6" x14ac:dyDescent="0.25">
      <c r="A541" t="s">
        <v>8</v>
      </c>
      <c r="B541" t="s">
        <v>12</v>
      </c>
      <c r="C541" s="1">
        <v>44636</v>
      </c>
      <c r="D541">
        <v>10933</v>
      </c>
      <c r="E541">
        <v>15</v>
      </c>
      <c r="F541" s="2">
        <v>920.6</v>
      </c>
    </row>
    <row r="542" spans="1:6" x14ac:dyDescent="0.25">
      <c r="A542" t="s">
        <v>6</v>
      </c>
      <c r="B542" t="s">
        <v>16</v>
      </c>
      <c r="C542" s="1">
        <v>44636</v>
      </c>
      <c r="D542">
        <v>10938</v>
      </c>
      <c r="E542">
        <v>16</v>
      </c>
      <c r="F542" s="2">
        <v>2731.87</v>
      </c>
    </row>
    <row r="543" spans="1:6" x14ac:dyDescent="0.25">
      <c r="A543" t="s">
        <v>6</v>
      </c>
      <c r="B543" t="s">
        <v>16</v>
      </c>
      <c r="C543" s="1">
        <v>44636</v>
      </c>
      <c r="D543">
        <v>10947</v>
      </c>
      <c r="E543">
        <v>15</v>
      </c>
      <c r="F543" s="2">
        <v>220</v>
      </c>
    </row>
    <row r="544" spans="1:6" x14ac:dyDescent="0.25">
      <c r="A544" t="s">
        <v>6</v>
      </c>
      <c r="B544" t="s">
        <v>7</v>
      </c>
      <c r="C544" s="1">
        <v>44637</v>
      </c>
      <c r="D544">
        <v>10949</v>
      </c>
      <c r="E544">
        <v>15</v>
      </c>
      <c r="F544" s="2">
        <v>4422</v>
      </c>
    </row>
    <row r="545" spans="1:6" x14ac:dyDescent="0.25">
      <c r="A545" t="s">
        <v>6</v>
      </c>
      <c r="B545" t="s">
        <v>7</v>
      </c>
      <c r="C545" s="1">
        <v>44638</v>
      </c>
      <c r="D545">
        <v>10912</v>
      </c>
      <c r="E545">
        <v>11</v>
      </c>
      <c r="F545" s="2">
        <v>6200.55</v>
      </c>
    </row>
    <row r="546" spans="1:6" x14ac:dyDescent="0.25">
      <c r="A546" t="s">
        <v>6</v>
      </c>
      <c r="B546" t="s">
        <v>11</v>
      </c>
      <c r="C546" s="1">
        <v>44638</v>
      </c>
      <c r="D546">
        <v>10928</v>
      </c>
      <c r="E546">
        <v>13</v>
      </c>
      <c r="F546" s="2">
        <v>137.5</v>
      </c>
    </row>
    <row r="547" spans="1:6" x14ac:dyDescent="0.25">
      <c r="A547" t="s">
        <v>6</v>
      </c>
      <c r="B547" t="s">
        <v>14</v>
      </c>
      <c r="C547" s="1">
        <v>44638</v>
      </c>
      <c r="D547">
        <v>10930</v>
      </c>
      <c r="E547">
        <v>19</v>
      </c>
      <c r="F547" s="2">
        <v>2255.5</v>
      </c>
    </row>
    <row r="548" spans="1:6" x14ac:dyDescent="0.25">
      <c r="A548" t="s">
        <v>6</v>
      </c>
      <c r="B548" t="s">
        <v>14</v>
      </c>
      <c r="C548" s="1">
        <v>44638</v>
      </c>
      <c r="D548">
        <v>10935</v>
      </c>
      <c r="E548">
        <v>13</v>
      </c>
      <c r="F548" s="2">
        <v>619.5</v>
      </c>
    </row>
    <row r="549" spans="1:6" x14ac:dyDescent="0.25">
      <c r="A549" t="s">
        <v>6</v>
      </c>
      <c r="B549" t="s">
        <v>16</v>
      </c>
      <c r="C549" s="1">
        <v>44638</v>
      </c>
      <c r="D549">
        <v>10936</v>
      </c>
      <c r="E549">
        <v>17</v>
      </c>
      <c r="F549" s="2">
        <v>456</v>
      </c>
    </row>
    <row r="550" spans="1:6" x14ac:dyDescent="0.25">
      <c r="A550" t="s">
        <v>8</v>
      </c>
      <c r="B550" t="s">
        <v>10</v>
      </c>
      <c r="C550" s="1">
        <v>44638</v>
      </c>
      <c r="D550">
        <v>10942</v>
      </c>
      <c r="E550">
        <v>11</v>
      </c>
      <c r="F550" s="2">
        <v>560</v>
      </c>
    </row>
    <row r="551" spans="1:6" x14ac:dyDescent="0.25">
      <c r="A551" t="s">
        <v>6</v>
      </c>
      <c r="B551" t="s">
        <v>14</v>
      </c>
      <c r="C551" s="1">
        <v>44638</v>
      </c>
      <c r="D551">
        <v>10945</v>
      </c>
      <c r="E551">
        <v>12</v>
      </c>
      <c r="F551" s="2">
        <v>245</v>
      </c>
    </row>
    <row r="552" spans="1:6" x14ac:dyDescent="0.25">
      <c r="A552" t="s">
        <v>6</v>
      </c>
      <c r="B552" t="s">
        <v>14</v>
      </c>
      <c r="C552" s="1">
        <v>44639</v>
      </c>
      <c r="D552">
        <v>10931</v>
      </c>
      <c r="E552">
        <v>19</v>
      </c>
      <c r="F552" s="2">
        <v>799.2</v>
      </c>
    </row>
    <row r="553" spans="1:6" x14ac:dyDescent="0.25">
      <c r="A553" t="s">
        <v>6</v>
      </c>
      <c r="B553" t="s">
        <v>14</v>
      </c>
      <c r="C553" s="1">
        <v>44639</v>
      </c>
      <c r="D553">
        <v>10943</v>
      </c>
      <c r="E553">
        <v>8</v>
      </c>
      <c r="F553" s="2">
        <v>711</v>
      </c>
    </row>
    <row r="554" spans="1:6" x14ac:dyDescent="0.25">
      <c r="A554" t="s">
        <v>6</v>
      </c>
      <c r="B554" t="s">
        <v>11</v>
      </c>
      <c r="C554" s="1">
        <v>44639</v>
      </c>
      <c r="D554">
        <v>10946</v>
      </c>
      <c r="E554">
        <v>8</v>
      </c>
      <c r="F554" s="2">
        <v>1407.5</v>
      </c>
    </row>
    <row r="555" spans="1:6" x14ac:dyDescent="0.25">
      <c r="A555" t="s">
        <v>6</v>
      </c>
      <c r="B555" t="s">
        <v>16</v>
      </c>
      <c r="C555" s="1">
        <v>44639</v>
      </c>
      <c r="D555">
        <v>10948</v>
      </c>
      <c r="E555">
        <v>14</v>
      </c>
      <c r="F555" s="2">
        <v>2362.25</v>
      </c>
    </row>
    <row r="556" spans="1:6" x14ac:dyDescent="0.25">
      <c r="A556" t="s">
        <v>8</v>
      </c>
      <c r="B556" t="s">
        <v>15</v>
      </c>
      <c r="C556" s="1">
        <v>44640</v>
      </c>
      <c r="D556">
        <v>10941</v>
      </c>
      <c r="E556">
        <v>12</v>
      </c>
      <c r="F556" s="2">
        <v>4011.75</v>
      </c>
    </row>
    <row r="557" spans="1:6" x14ac:dyDescent="0.25">
      <c r="A557" t="s">
        <v>8</v>
      </c>
      <c r="B557" t="s">
        <v>9</v>
      </c>
      <c r="C557" s="1">
        <v>44640</v>
      </c>
      <c r="D557">
        <v>10954</v>
      </c>
      <c r="E557">
        <v>16</v>
      </c>
      <c r="F557" s="2">
        <v>1659.53</v>
      </c>
    </row>
    <row r="558" spans="1:6" x14ac:dyDescent="0.25">
      <c r="A558" t="s">
        <v>6</v>
      </c>
      <c r="B558" t="s">
        <v>13</v>
      </c>
      <c r="C558" s="1">
        <v>44640</v>
      </c>
      <c r="D558">
        <v>10955</v>
      </c>
      <c r="E558">
        <v>15</v>
      </c>
      <c r="F558" s="2">
        <v>74.400000000000006</v>
      </c>
    </row>
    <row r="559" spans="1:6" x14ac:dyDescent="0.25">
      <c r="A559" t="s">
        <v>8</v>
      </c>
      <c r="B559" t="s">
        <v>12</v>
      </c>
      <c r="C559" s="1">
        <v>44640</v>
      </c>
      <c r="D559">
        <v>10956</v>
      </c>
      <c r="E559">
        <v>15</v>
      </c>
      <c r="F559" s="2">
        <v>677</v>
      </c>
    </row>
    <row r="560" spans="1:6" x14ac:dyDescent="0.25">
      <c r="A560" t="s">
        <v>6</v>
      </c>
      <c r="B560" t="s">
        <v>13</v>
      </c>
      <c r="C560" s="1">
        <v>44643</v>
      </c>
      <c r="D560">
        <v>10940</v>
      </c>
      <c r="E560">
        <v>16</v>
      </c>
      <c r="F560" s="2">
        <v>360</v>
      </c>
    </row>
    <row r="561" spans="1:6" x14ac:dyDescent="0.25">
      <c r="A561" t="s">
        <v>6</v>
      </c>
      <c r="B561" t="s">
        <v>11</v>
      </c>
      <c r="C561" s="1">
        <v>44643</v>
      </c>
      <c r="D561">
        <v>10950</v>
      </c>
      <c r="E561">
        <v>19</v>
      </c>
      <c r="F561" s="2">
        <v>110</v>
      </c>
    </row>
    <row r="562" spans="1:6" x14ac:dyDescent="0.25">
      <c r="A562" t="s">
        <v>8</v>
      </c>
      <c r="B562" t="s">
        <v>12</v>
      </c>
      <c r="C562" s="1">
        <v>44643</v>
      </c>
      <c r="D562">
        <v>10959</v>
      </c>
      <c r="E562">
        <v>15</v>
      </c>
      <c r="F562" s="2">
        <v>131.75</v>
      </c>
    </row>
    <row r="563" spans="1:6" x14ac:dyDescent="0.25">
      <c r="A563" t="s">
        <v>6</v>
      </c>
      <c r="B563" t="s">
        <v>10</v>
      </c>
      <c r="C563" s="1">
        <v>44643</v>
      </c>
      <c r="D563">
        <v>10962</v>
      </c>
      <c r="E563">
        <v>12</v>
      </c>
      <c r="F563" s="2">
        <v>3584</v>
      </c>
    </row>
    <row r="564" spans="1:6" x14ac:dyDescent="0.25">
      <c r="A564" t="s">
        <v>6</v>
      </c>
      <c r="B564" t="s">
        <v>13</v>
      </c>
      <c r="C564" s="1">
        <v>44644</v>
      </c>
      <c r="D564">
        <v>10932</v>
      </c>
      <c r="E564">
        <v>7</v>
      </c>
      <c r="F564" s="2">
        <v>1788.63</v>
      </c>
    </row>
    <row r="565" spans="1:6" x14ac:dyDescent="0.25">
      <c r="A565" t="s">
        <v>6</v>
      </c>
      <c r="B565" t="s">
        <v>11</v>
      </c>
      <c r="C565" s="1">
        <v>44644</v>
      </c>
      <c r="D565">
        <v>10952</v>
      </c>
      <c r="E565">
        <v>8</v>
      </c>
      <c r="F565" s="2">
        <v>471.2</v>
      </c>
    </row>
    <row r="566" spans="1:6" x14ac:dyDescent="0.25">
      <c r="A566" t="s">
        <v>8</v>
      </c>
      <c r="B566" t="s">
        <v>16</v>
      </c>
      <c r="C566" s="1">
        <v>44644</v>
      </c>
      <c r="D566">
        <v>10964</v>
      </c>
      <c r="E566">
        <v>18</v>
      </c>
      <c r="F566" s="2">
        <v>2052.5</v>
      </c>
    </row>
    <row r="567" spans="1:6" x14ac:dyDescent="0.25">
      <c r="A567" t="s">
        <v>8</v>
      </c>
      <c r="B567" t="s">
        <v>10</v>
      </c>
      <c r="C567" s="1">
        <v>44645</v>
      </c>
      <c r="D567">
        <v>10953</v>
      </c>
      <c r="E567">
        <v>9</v>
      </c>
      <c r="F567" s="2">
        <v>4441.25</v>
      </c>
    </row>
    <row r="568" spans="1:6" x14ac:dyDescent="0.25">
      <c r="A568" t="s">
        <v>8</v>
      </c>
      <c r="B568" t="s">
        <v>10</v>
      </c>
      <c r="C568" s="1">
        <v>44646</v>
      </c>
      <c r="D568">
        <v>10963</v>
      </c>
      <c r="E568">
        <v>15</v>
      </c>
      <c r="F568" s="2">
        <v>57.8</v>
      </c>
    </row>
    <row r="569" spans="1:6" x14ac:dyDescent="0.25">
      <c r="A569" t="s">
        <v>6</v>
      </c>
      <c r="B569" t="s">
        <v>14</v>
      </c>
      <c r="C569" s="1">
        <v>44646</v>
      </c>
      <c r="D569">
        <v>10972</v>
      </c>
      <c r="E569">
        <v>8</v>
      </c>
      <c r="F569" s="2">
        <v>251.5</v>
      </c>
    </row>
    <row r="570" spans="1:6" x14ac:dyDescent="0.25">
      <c r="A570" t="s">
        <v>6</v>
      </c>
      <c r="B570" t="s">
        <v>13</v>
      </c>
      <c r="C570" s="1">
        <v>44647</v>
      </c>
      <c r="D570">
        <v>10957</v>
      </c>
      <c r="E570">
        <v>16</v>
      </c>
      <c r="F570" s="2">
        <v>1762.7</v>
      </c>
    </row>
    <row r="571" spans="1:6" x14ac:dyDescent="0.25">
      <c r="A571" t="s">
        <v>8</v>
      </c>
      <c r="B571" t="s">
        <v>15</v>
      </c>
      <c r="C571" s="1">
        <v>44647</v>
      </c>
      <c r="D571">
        <v>10958</v>
      </c>
      <c r="E571">
        <v>15</v>
      </c>
      <c r="F571" s="2">
        <v>781</v>
      </c>
    </row>
    <row r="572" spans="1:6" x14ac:dyDescent="0.25">
      <c r="A572" t="s">
        <v>8</v>
      </c>
      <c r="B572" t="s">
        <v>12</v>
      </c>
      <c r="C572" s="1">
        <v>44647</v>
      </c>
      <c r="D572">
        <v>10973</v>
      </c>
      <c r="E572">
        <v>19</v>
      </c>
      <c r="F572" s="2">
        <v>291.55</v>
      </c>
    </row>
    <row r="573" spans="1:6" x14ac:dyDescent="0.25">
      <c r="A573" t="s">
        <v>6</v>
      </c>
      <c r="B573" t="s">
        <v>11</v>
      </c>
      <c r="C573" s="1">
        <v>44647</v>
      </c>
      <c r="D573">
        <v>10975</v>
      </c>
      <c r="E573">
        <v>7</v>
      </c>
      <c r="F573" s="2">
        <v>717.5</v>
      </c>
    </row>
    <row r="574" spans="1:6" x14ac:dyDescent="0.25">
      <c r="A574" t="s">
        <v>6</v>
      </c>
      <c r="B574" t="s">
        <v>13</v>
      </c>
      <c r="C574" s="1">
        <v>44650</v>
      </c>
      <c r="D574">
        <v>10961</v>
      </c>
      <c r="E574">
        <v>16</v>
      </c>
      <c r="F574" s="2">
        <v>1119.9000000000001</v>
      </c>
    </row>
    <row r="575" spans="1:6" x14ac:dyDescent="0.25">
      <c r="A575" t="s">
        <v>8</v>
      </c>
      <c r="B575" t="s">
        <v>12</v>
      </c>
      <c r="C575" s="1">
        <v>44650</v>
      </c>
      <c r="D575">
        <v>10965</v>
      </c>
      <c r="E575">
        <v>10</v>
      </c>
      <c r="F575" s="2">
        <v>848</v>
      </c>
    </row>
    <row r="576" spans="1:6" x14ac:dyDescent="0.25">
      <c r="A576" t="s">
        <v>6</v>
      </c>
      <c r="B576" t="s">
        <v>11</v>
      </c>
      <c r="C576" s="1">
        <v>44650</v>
      </c>
      <c r="D576">
        <v>10969</v>
      </c>
      <c r="E576">
        <v>7</v>
      </c>
      <c r="F576" s="2">
        <v>108</v>
      </c>
    </row>
    <row r="577" spans="1:6" x14ac:dyDescent="0.25">
      <c r="A577" t="s">
        <v>6</v>
      </c>
      <c r="B577" t="s">
        <v>13</v>
      </c>
      <c r="C577" s="1">
        <v>44651</v>
      </c>
      <c r="D577">
        <v>10979</v>
      </c>
      <c r="E577">
        <v>14</v>
      </c>
      <c r="F577" s="2">
        <v>4813.5</v>
      </c>
    </row>
    <row r="578" spans="1:6" x14ac:dyDescent="0.25">
      <c r="A578" t="s">
        <v>6</v>
      </c>
      <c r="B578" t="s">
        <v>11</v>
      </c>
      <c r="C578" s="1">
        <v>44652</v>
      </c>
      <c r="D578">
        <v>10968</v>
      </c>
      <c r="E578">
        <v>15</v>
      </c>
      <c r="F578" s="2">
        <v>1408</v>
      </c>
    </row>
    <row r="579" spans="1:6" x14ac:dyDescent="0.25">
      <c r="A579" t="s">
        <v>6</v>
      </c>
      <c r="B579" t="s">
        <v>7</v>
      </c>
      <c r="C579" s="1">
        <v>44653</v>
      </c>
      <c r="D579">
        <v>10967</v>
      </c>
      <c r="E579">
        <v>16</v>
      </c>
      <c r="F579" s="2">
        <v>910.4</v>
      </c>
    </row>
    <row r="580" spans="1:6" x14ac:dyDescent="0.25">
      <c r="A580" t="s">
        <v>6</v>
      </c>
      <c r="B580" t="s">
        <v>7</v>
      </c>
      <c r="C580" s="1">
        <v>44653</v>
      </c>
      <c r="D580">
        <v>10971</v>
      </c>
      <c r="E580">
        <v>7</v>
      </c>
      <c r="F580" s="2">
        <v>1733.06</v>
      </c>
    </row>
    <row r="581" spans="1:6" x14ac:dyDescent="0.25">
      <c r="A581" t="s">
        <v>6</v>
      </c>
      <c r="B581" t="s">
        <v>11</v>
      </c>
      <c r="C581" s="1">
        <v>44653</v>
      </c>
      <c r="D581">
        <v>10981</v>
      </c>
      <c r="E581">
        <v>10</v>
      </c>
      <c r="F581" s="2">
        <v>15810</v>
      </c>
    </row>
    <row r="582" spans="1:6" x14ac:dyDescent="0.25">
      <c r="A582" t="s">
        <v>6</v>
      </c>
      <c r="B582" t="s">
        <v>7</v>
      </c>
      <c r="C582" s="1">
        <v>44653</v>
      </c>
      <c r="D582">
        <v>10985</v>
      </c>
      <c r="E582">
        <v>15</v>
      </c>
      <c r="F582" s="2">
        <v>2023.38</v>
      </c>
    </row>
    <row r="583" spans="1:6" x14ac:dyDescent="0.25">
      <c r="A583" t="s">
        <v>6</v>
      </c>
      <c r="B583" t="s">
        <v>7</v>
      </c>
      <c r="C583" s="1">
        <v>44653</v>
      </c>
      <c r="D583">
        <v>10989</v>
      </c>
      <c r="E583">
        <v>7</v>
      </c>
      <c r="F583" s="2">
        <v>1353.6</v>
      </c>
    </row>
    <row r="584" spans="1:6" x14ac:dyDescent="0.25">
      <c r="A584" t="s">
        <v>6</v>
      </c>
      <c r="B584" t="s">
        <v>16</v>
      </c>
      <c r="C584" s="1">
        <v>44654</v>
      </c>
      <c r="D584">
        <v>10974</v>
      </c>
      <c r="E584">
        <v>11</v>
      </c>
      <c r="F584" s="2">
        <v>439</v>
      </c>
    </row>
    <row r="585" spans="1:6" x14ac:dyDescent="0.25">
      <c r="A585" t="s">
        <v>6</v>
      </c>
      <c r="B585" t="s">
        <v>11</v>
      </c>
      <c r="C585" s="1">
        <v>44654</v>
      </c>
      <c r="D585">
        <v>10976</v>
      </c>
      <c r="E585">
        <v>17</v>
      </c>
      <c r="F585" s="2">
        <v>912</v>
      </c>
    </row>
    <row r="586" spans="1:6" x14ac:dyDescent="0.25">
      <c r="A586" t="s">
        <v>6</v>
      </c>
      <c r="B586" t="s">
        <v>11</v>
      </c>
      <c r="C586" s="1">
        <v>44654</v>
      </c>
      <c r="D586">
        <v>10984</v>
      </c>
      <c r="E586">
        <v>17</v>
      </c>
      <c r="F586" s="2">
        <v>1809.75</v>
      </c>
    </row>
    <row r="587" spans="1:6" x14ac:dyDescent="0.25">
      <c r="A587" t="s">
        <v>6</v>
      </c>
      <c r="B587" t="s">
        <v>11</v>
      </c>
      <c r="C587" s="1">
        <v>44654</v>
      </c>
      <c r="D587">
        <v>10992</v>
      </c>
      <c r="E587">
        <v>8</v>
      </c>
      <c r="F587" s="2">
        <v>69.599999999999994</v>
      </c>
    </row>
    <row r="588" spans="1:6" x14ac:dyDescent="0.25">
      <c r="A588" t="s">
        <v>6</v>
      </c>
      <c r="B588" t="s">
        <v>7</v>
      </c>
      <c r="C588" s="1">
        <v>44657</v>
      </c>
      <c r="D588">
        <v>10983</v>
      </c>
      <c r="E588">
        <v>15</v>
      </c>
      <c r="F588" s="2">
        <v>720.9</v>
      </c>
    </row>
    <row r="589" spans="1:6" x14ac:dyDescent="0.25">
      <c r="A589" t="s">
        <v>6</v>
      </c>
      <c r="B589" t="s">
        <v>13</v>
      </c>
      <c r="C589" s="1">
        <v>44657</v>
      </c>
      <c r="D589">
        <v>10987</v>
      </c>
      <c r="E589">
        <v>8</v>
      </c>
      <c r="F589" s="2">
        <v>2772</v>
      </c>
    </row>
    <row r="590" spans="1:6" x14ac:dyDescent="0.25">
      <c r="A590" t="s">
        <v>6</v>
      </c>
      <c r="B590" t="s">
        <v>11</v>
      </c>
      <c r="C590" s="1">
        <v>44657</v>
      </c>
      <c r="D590">
        <v>10995</v>
      </c>
      <c r="E590">
        <v>16</v>
      </c>
      <c r="F590" s="2">
        <v>1196</v>
      </c>
    </row>
    <row r="591" spans="1:6" x14ac:dyDescent="0.25">
      <c r="A591" t="s">
        <v>8</v>
      </c>
      <c r="B591" t="s">
        <v>10</v>
      </c>
      <c r="C591" s="1">
        <v>44658</v>
      </c>
      <c r="D591">
        <v>10951</v>
      </c>
      <c r="E591">
        <v>9</v>
      </c>
      <c r="F591" s="2">
        <v>458.74</v>
      </c>
    </row>
    <row r="592" spans="1:6" x14ac:dyDescent="0.25">
      <c r="A592" t="s">
        <v>6</v>
      </c>
      <c r="B592" t="s">
        <v>7</v>
      </c>
      <c r="C592" s="1">
        <v>44658</v>
      </c>
      <c r="D592">
        <v>10990</v>
      </c>
      <c r="E592">
        <v>18</v>
      </c>
      <c r="F592" s="2">
        <v>4288.8500000000004</v>
      </c>
    </row>
    <row r="593" spans="1:6" x14ac:dyDescent="0.25">
      <c r="A593" t="s">
        <v>6</v>
      </c>
      <c r="B593" t="s">
        <v>11</v>
      </c>
      <c r="C593" s="1">
        <v>44658</v>
      </c>
      <c r="D593">
        <v>10991</v>
      </c>
      <c r="E593">
        <v>9</v>
      </c>
      <c r="F593" s="2">
        <v>2296</v>
      </c>
    </row>
    <row r="594" spans="1:6" x14ac:dyDescent="0.25">
      <c r="A594" t="s">
        <v>6</v>
      </c>
      <c r="B594" t="s">
        <v>16</v>
      </c>
      <c r="C594" s="1">
        <v>44659</v>
      </c>
      <c r="D594">
        <v>10924</v>
      </c>
      <c r="E594">
        <v>9</v>
      </c>
      <c r="F594" s="2">
        <v>1835.7</v>
      </c>
    </row>
    <row r="595" spans="1:6" x14ac:dyDescent="0.25">
      <c r="A595" t="s">
        <v>6</v>
      </c>
      <c r="B595" t="s">
        <v>14</v>
      </c>
      <c r="C595" s="1">
        <v>44659</v>
      </c>
      <c r="D595">
        <v>10927</v>
      </c>
      <c r="E595">
        <v>8</v>
      </c>
      <c r="F595" s="2">
        <v>800</v>
      </c>
    </row>
    <row r="596" spans="1:6" x14ac:dyDescent="0.25">
      <c r="A596" t="s">
        <v>8</v>
      </c>
      <c r="B596" t="s">
        <v>16</v>
      </c>
      <c r="C596" s="1">
        <v>44659</v>
      </c>
      <c r="D596">
        <v>10960</v>
      </c>
      <c r="E596">
        <v>12</v>
      </c>
      <c r="F596" s="2">
        <v>265.35000000000002</v>
      </c>
    </row>
    <row r="597" spans="1:6" x14ac:dyDescent="0.25">
      <c r="A597" t="s">
        <v>6</v>
      </c>
      <c r="B597" t="s">
        <v>14</v>
      </c>
      <c r="C597" s="1">
        <v>44659</v>
      </c>
      <c r="D597">
        <v>10966</v>
      </c>
      <c r="E597">
        <v>7</v>
      </c>
      <c r="F597" s="2">
        <v>1098.46</v>
      </c>
    </row>
    <row r="598" spans="1:6" x14ac:dyDescent="0.25">
      <c r="A598" t="s">
        <v>6</v>
      </c>
      <c r="B598" t="s">
        <v>7</v>
      </c>
      <c r="C598" s="1">
        <v>44659</v>
      </c>
      <c r="D598">
        <v>10982</v>
      </c>
      <c r="E598">
        <v>9</v>
      </c>
      <c r="F598" s="2">
        <v>1014</v>
      </c>
    </row>
    <row r="599" spans="1:6" x14ac:dyDescent="0.25">
      <c r="A599" t="s">
        <v>6</v>
      </c>
      <c r="B599" t="s">
        <v>16</v>
      </c>
      <c r="C599" s="1">
        <v>44659</v>
      </c>
      <c r="D599">
        <v>11003</v>
      </c>
      <c r="E599">
        <v>18</v>
      </c>
      <c r="F599" s="2">
        <v>326</v>
      </c>
    </row>
    <row r="600" spans="1:6" x14ac:dyDescent="0.25">
      <c r="A600" t="s">
        <v>6</v>
      </c>
      <c r="B600" t="s">
        <v>7</v>
      </c>
      <c r="C600" s="1">
        <v>44660</v>
      </c>
      <c r="D600">
        <v>10994</v>
      </c>
      <c r="E600">
        <v>14</v>
      </c>
      <c r="F600" s="2">
        <v>940.5</v>
      </c>
    </row>
    <row r="601" spans="1:6" x14ac:dyDescent="0.25">
      <c r="A601" t="s">
        <v>6</v>
      </c>
      <c r="B601" t="s">
        <v>13</v>
      </c>
      <c r="C601" s="1">
        <v>44661</v>
      </c>
      <c r="D601">
        <v>10977</v>
      </c>
      <c r="E601">
        <v>12</v>
      </c>
      <c r="F601" s="2">
        <v>2233</v>
      </c>
    </row>
    <row r="602" spans="1:6" x14ac:dyDescent="0.25">
      <c r="A602" t="s">
        <v>8</v>
      </c>
      <c r="B602" t="s">
        <v>16</v>
      </c>
      <c r="C602" s="1">
        <v>44661</v>
      </c>
      <c r="D602">
        <v>10988</v>
      </c>
      <c r="E602">
        <v>14</v>
      </c>
      <c r="F602" s="2">
        <v>3574.8</v>
      </c>
    </row>
    <row r="603" spans="1:6" x14ac:dyDescent="0.25">
      <c r="A603" t="s">
        <v>8</v>
      </c>
      <c r="B603" t="s">
        <v>15</v>
      </c>
      <c r="C603" s="1">
        <v>44661</v>
      </c>
      <c r="D603">
        <v>10993</v>
      </c>
      <c r="E603">
        <v>15</v>
      </c>
      <c r="F603" s="2">
        <v>4895.4399999999996</v>
      </c>
    </row>
    <row r="604" spans="1:6" x14ac:dyDescent="0.25">
      <c r="A604" t="s">
        <v>6</v>
      </c>
      <c r="B604" t="s">
        <v>14</v>
      </c>
      <c r="C604" s="1">
        <v>44661</v>
      </c>
      <c r="D604">
        <v>10996</v>
      </c>
      <c r="E604">
        <v>17</v>
      </c>
      <c r="F604" s="2">
        <v>560</v>
      </c>
    </row>
    <row r="605" spans="1:6" x14ac:dyDescent="0.25">
      <c r="A605" t="s">
        <v>8</v>
      </c>
      <c r="B605" t="s">
        <v>12</v>
      </c>
      <c r="C605" s="1">
        <v>44661</v>
      </c>
      <c r="D605">
        <v>10999</v>
      </c>
      <c r="E605">
        <v>11</v>
      </c>
      <c r="F605" s="2">
        <v>1197.95</v>
      </c>
    </row>
    <row r="606" spans="1:6" x14ac:dyDescent="0.25">
      <c r="A606" t="s">
        <v>6</v>
      </c>
      <c r="B606" t="s">
        <v>7</v>
      </c>
      <c r="C606" s="1">
        <v>44661</v>
      </c>
      <c r="D606">
        <v>11005</v>
      </c>
      <c r="E606">
        <v>14</v>
      </c>
      <c r="F606" s="2">
        <v>586</v>
      </c>
    </row>
    <row r="607" spans="1:6" x14ac:dyDescent="0.25">
      <c r="A607" t="s">
        <v>6</v>
      </c>
      <c r="B607" t="s">
        <v>7</v>
      </c>
      <c r="C607" s="1">
        <v>44661</v>
      </c>
      <c r="D607">
        <v>11009</v>
      </c>
      <c r="E607">
        <v>17</v>
      </c>
      <c r="F607" s="2">
        <v>616.5</v>
      </c>
    </row>
    <row r="608" spans="1:6" x14ac:dyDescent="0.25">
      <c r="A608" t="s">
        <v>6</v>
      </c>
      <c r="B608" t="s">
        <v>7</v>
      </c>
      <c r="C608" s="1">
        <v>44661</v>
      </c>
      <c r="D608">
        <v>11013</v>
      </c>
      <c r="E608">
        <v>19</v>
      </c>
      <c r="F608" s="2">
        <v>361</v>
      </c>
    </row>
    <row r="609" spans="1:6" x14ac:dyDescent="0.25">
      <c r="A609" t="s">
        <v>6</v>
      </c>
      <c r="B609" t="s">
        <v>13</v>
      </c>
      <c r="C609" s="1">
        <v>44664</v>
      </c>
      <c r="D609">
        <v>10997</v>
      </c>
      <c r="E609">
        <v>15</v>
      </c>
      <c r="F609" s="2">
        <v>1885</v>
      </c>
    </row>
    <row r="610" spans="1:6" x14ac:dyDescent="0.25">
      <c r="A610" t="s">
        <v>6</v>
      </c>
      <c r="B610" t="s">
        <v>13</v>
      </c>
      <c r="C610" s="1">
        <v>44664</v>
      </c>
      <c r="D610">
        <v>11007</v>
      </c>
      <c r="E610">
        <v>11</v>
      </c>
      <c r="F610" s="2">
        <v>2633.9</v>
      </c>
    </row>
    <row r="611" spans="1:6" x14ac:dyDescent="0.25">
      <c r="A611" t="s">
        <v>6</v>
      </c>
      <c r="B611" t="s">
        <v>16</v>
      </c>
      <c r="C611" s="1">
        <v>44664</v>
      </c>
      <c r="D611">
        <v>11011</v>
      </c>
      <c r="E611">
        <v>15</v>
      </c>
      <c r="F611" s="2">
        <v>933.5</v>
      </c>
    </row>
    <row r="612" spans="1:6" x14ac:dyDescent="0.25">
      <c r="A612" t="s">
        <v>8</v>
      </c>
      <c r="B612" t="s">
        <v>10</v>
      </c>
      <c r="C612" s="1">
        <v>44664</v>
      </c>
      <c r="D612">
        <v>11016</v>
      </c>
      <c r="E612">
        <v>19</v>
      </c>
      <c r="F612" s="2">
        <v>491.5</v>
      </c>
    </row>
    <row r="613" spans="1:6" x14ac:dyDescent="0.25">
      <c r="A613" t="s">
        <v>6</v>
      </c>
      <c r="B613" t="s">
        <v>7</v>
      </c>
      <c r="C613" s="1">
        <v>44665</v>
      </c>
      <c r="D613">
        <v>11000</v>
      </c>
      <c r="E613">
        <v>13</v>
      </c>
      <c r="F613" s="2">
        <v>903.75</v>
      </c>
    </row>
    <row r="614" spans="1:6" x14ac:dyDescent="0.25">
      <c r="A614" t="s">
        <v>6</v>
      </c>
      <c r="B614" t="s">
        <v>7</v>
      </c>
      <c r="C614" s="1">
        <v>44665</v>
      </c>
      <c r="D614">
        <v>11001</v>
      </c>
      <c r="E614">
        <v>14</v>
      </c>
      <c r="F614" s="2">
        <v>2769</v>
      </c>
    </row>
    <row r="615" spans="1:6" x14ac:dyDescent="0.25">
      <c r="A615" t="s">
        <v>6</v>
      </c>
      <c r="B615" t="s">
        <v>16</v>
      </c>
      <c r="C615" s="1">
        <v>44666</v>
      </c>
      <c r="D615">
        <v>11006</v>
      </c>
      <c r="E615">
        <v>18</v>
      </c>
      <c r="F615" s="2">
        <v>329.69</v>
      </c>
    </row>
    <row r="616" spans="1:6" x14ac:dyDescent="0.25">
      <c r="A616" t="s">
        <v>6</v>
      </c>
      <c r="B616" t="s">
        <v>7</v>
      </c>
      <c r="C616" s="1">
        <v>44666</v>
      </c>
      <c r="D616">
        <v>11014</v>
      </c>
      <c r="E616">
        <v>9</v>
      </c>
      <c r="F616" s="2">
        <v>243.18</v>
      </c>
    </row>
    <row r="617" spans="1:6" x14ac:dyDescent="0.25">
      <c r="A617" t="s">
        <v>6</v>
      </c>
      <c r="B617" t="s">
        <v>14</v>
      </c>
      <c r="C617" s="1">
        <v>44667</v>
      </c>
      <c r="D617">
        <v>11002</v>
      </c>
      <c r="E617">
        <v>14</v>
      </c>
      <c r="F617" s="2">
        <v>1811.1</v>
      </c>
    </row>
    <row r="618" spans="1:6" x14ac:dyDescent="0.25">
      <c r="A618" t="s">
        <v>6</v>
      </c>
      <c r="B618" t="s">
        <v>14</v>
      </c>
      <c r="C618" s="1">
        <v>44667</v>
      </c>
      <c r="D618">
        <v>11018</v>
      </c>
      <c r="E618">
        <v>19</v>
      </c>
      <c r="F618" s="2">
        <v>1575</v>
      </c>
    </row>
    <row r="619" spans="1:6" x14ac:dyDescent="0.25">
      <c r="A619" t="s">
        <v>6</v>
      </c>
      <c r="B619" t="s">
        <v>7</v>
      </c>
      <c r="C619" s="1">
        <v>44667</v>
      </c>
      <c r="D619">
        <v>11020</v>
      </c>
      <c r="E619">
        <v>16</v>
      </c>
      <c r="F619" s="2">
        <v>632.4</v>
      </c>
    </row>
    <row r="620" spans="1:6" x14ac:dyDescent="0.25">
      <c r="A620" t="s">
        <v>6</v>
      </c>
      <c r="B620" t="s">
        <v>14</v>
      </c>
      <c r="C620" s="1">
        <v>44668</v>
      </c>
      <c r="D620">
        <v>10980</v>
      </c>
      <c r="E620">
        <v>19</v>
      </c>
      <c r="F620" s="2">
        <v>248</v>
      </c>
    </row>
    <row r="621" spans="1:6" x14ac:dyDescent="0.25">
      <c r="A621" t="s">
        <v>6</v>
      </c>
      <c r="B621" t="s">
        <v>13</v>
      </c>
      <c r="C621" s="1">
        <v>44668</v>
      </c>
      <c r="D621">
        <v>10998</v>
      </c>
      <c r="E621">
        <v>14</v>
      </c>
      <c r="F621" s="2">
        <v>686</v>
      </c>
    </row>
    <row r="622" spans="1:6" x14ac:dyDescent="0.25">
      <c r="A622" t="s">
        <v>6</v>
      </c>
      <c r="B622" t="s">
        <v>11</v>
      </c>
      <c r="C622" s="1">
        <v>44668</v>
      </c>
      <c r="D622">
        <v>11012</v>
      </c>
      <c r="E622">
        <v>17</v>
      </c>
      <c r="F622" s="2">
        <v>2825.3</v>
      </c>
    </row>
    <row r="623" spans="1:6" x14ac:dyDescent="0.25">
      <c r="A623" t="s">
        <v>6</v>
      </c>
      <c r="B623" t="s">
        <v>16</v>
      </c>
      <c r="C623" s="1">
        <v>44671</v>
      </c>
      <c r="D623">
        <v>11004</v>
      </c>
      <c r="E623">
        <v>14</v>
      </c>
      <c r="F623" s="2">
        <v>295.38</v>
      </c>
    </row>
    <row r="624" spans="1:6" x14ac:dyDescent="0.25">
      <c r="A624" t="s">
        <v>6</v>
      </c>
      <c r="B624" t="s">
        <v>7</v>
      </c>
      <c r="C624" s="1">
        <v>44671</v>
      </c>
      <c r="D624">
        <v>11015</v>
      </c>
      <c r="E624">
        <v>12</v>
      </c>
      <c r="F624" s="2">
        <v>622.35</v>
      </c>
    </row>
    <row r="625" spans="1:6" x14ac:dyDescent="0.25">
      <c r="A625" t="s">
        <v>8</v>
      </c>
      <c r="B625" t="s">
        <v>10</v>
      </c>
      <c r="C625" s="1">
        <v>44671</v>
      </c>
      <c r="D625">
        <v>11017</v>
      </c>
      <c r="E625">
        <v>7</v>
      </c>
      <c r="F625" s="2">
        <v>6750</v>
      </c>
    </row>
    <row r="626" spans="1:6" x14ac:dyDescent="0.25">
      <c r="A626" t="s">
        <v>6</v>
      </c>
      <c r="B626" t="s">
        <v>14</v>
      </c>
      <c r="C626" s="1">
        <v>44671</v>
      </c>
      <c r="D626">
        <v>11024</v>
      </c>
      <c r="E626">
        <v>18</v>
      </c>
      <c r="F626" s="2">
        <v>1966.81</v>
      </c>
    </row>
    <row r="627" spans="1:6" x14ac:dyDescent="0.25">
      <c r="A627" t="s">
        <v>6</v>
      </c>
      <c r="B627" t="s">
        <v>11</v>
      </c>
      <c r="C627" s="1">
        <v>44671</v>
      </c>
      <c r="D627">
        <v>11027</v>
      </c>
      <c r="E627">
        <v>10</v>
      </c>
      <c r="F627" s="2">
        <v>877.72</v>
      </c>
    </row>
    <row r="628" spans="1:6" x14ac:dyDescent="0.25">
      <c r="A628" t="s">
        <v>6</v>
      </c>
      <c r="B628" t="s">
        <v>13</v>
      </c>
      <c r="C628" s="1">
        <v>44672</v>
      </c>
      <c r="D628">
        <v>10986</v>
      </c>
      <c r="E628">
        <v>17</v>
      </c>
      <c r="F628" s="2">
        <v>2220</v>
      </c>
    </row>
    <row r="629" spans="1:6" x14ac:dyDescent="0.25">
      <c r="A629" t="s">
        <v>6</v>
      </c>
      <c r="B629" t="s">
        <v>7</v>
      </c>
      <c r="C629" s="1">
        <v>44672</v>
      </c>
      <c r="D629">
        <v>11010</v>
      </c>
      <c r="E629">
        <v>19</v>
      </c>
      <c r="F629" s="2">
        <v>645</v>
      </c>
    </row>
    <row r="630" spans="1:6" x14ac:dyDescent="0.25">
      <c r="A630" t="s">
        <v>6</v>
      </c>
      <c r="B630" t="s">
        <v>16</v>
      </c>
      <c r="C630" s="1">
        <v>44672</v>
      </c>
      <c r="D630">
        <v>11021</v>
      </c>
      <c r="E630">
        <v>17</v>
      </c>
      <c r="F630" s="2">
        <v>6306.24</v>
      </c>
    </row>
    <row r="631" spans="1:6" x14ac:dyDescent="0.25">
      <c r="A631" t="s">
        <v>6</v>
      </c>
      <c r="B631" t="s">
        <v>7</v>
      </c>
      <c r="C631" s="1">
        <v>44673</v>
      </c>
      <c r="D631">
        <v>11028</v>
      </c>
      <c r="E631">
        <v>9</v>
      </c>
      <c r="F631" s="2">
        <v>2160</v>
      </c>
    </row>
    <row r="632" spans="1:6" x14ac:dyDescent="0.25">
      <c r="A632" t="s">
        <v>6</v>
      </c>
      <c r="B632" t="s">
        <v>13</v>
      </c>
      <c r="C632" s="1">
        <v>44673</v>
      </c>
      <c r="D632">
        <v>11036</v>
      </c>
      <c r="E632">
        <v>13</v>
      </c>
      <c r="F632" s="2">
        <v>1692</v>
      </c>
    </row>
    <row r="633" spans="1:6" x14ac:dyDescent="0.25">
      <c r="A633" t="s">
        <v>8</v>
      </c>
      <c r="B633" t="s">
        <v>10</v>
      </c>
      <c r="C633" s="1">
        <v>44674</v>
      </c>
      <c r="D633">
        <v>10978</v>
      </c>
      <c r="E633">
        <v>18</v>
      </c>
      <c r="F633" s="2">
        <v>1303.19</v>
      </c>
    </row>
    <row r="634" spans="1:6" x14ac:dyDescent="0.25">
      <c r="A634" t="s">
        <v>6</v>
      </c>
      <c r="B634" t="s">
        <v>7</v>
      </c>
      <c r="C634" s="1">
        <v>44674</v>
      </c>
      <c r="D634">
        <v>11032</v>
      </c>
      <c r="E634">
        <v>7</v>
      </c>
      <c r="F634" s="2">
        <v>8902.5</v>
      </c>
    </row>
    <row r="635" spans="1:6" x14ac:dyDescent="0.25">
      <c r="A635" t="s">
        <v>8</v>
      </c>
      <c r="B635" t="s">
        <v>15</v>
      </c>
      <c r="C635" s="1">
        <v>44674</v>
      </c>
      <c r="D635">
        <v>11033</v>
      </c>
      <c r="E635">
        <v>18</v>
      </c>
      <c r="F635" s="2">
        <v>3232.8</v>
      </c>
    </row>
    <row r="636" spans="1:6" x14ac:dyDescent="0.25">
      <c r="A636" t="s">
        <v>8</v>
      </c>
      <c r="B636" t="s">
        <v>10</v>
      </c>
      <c r="C636" s="1">
        <v>44675</v>
      </c>
      <c r="D636">
        <v>10970</v>
      </c>
      <c r="E636">
        <v>9</v>
      </c>
      <c r="F636" s="2">
        <v>224</v>
      </c>
    </row>
    <row r="637" spans="1:6" x14ac:dyDescent="0.25">
      <c r="A637" t="s">
        <v>6</v>
      </c>
      <c r="B637" t="s">
        <v>11</v>
      </c>
      <c r="C637" s="1">
        <v>44675</v>
      </c>
      <c r="D637">
        <v>11023</v>
      </c>
      <c r="E637">
        <v>7</v>
      </c>
      <c r="F637" s="2">
        <v>1500</v>
      </c>
    </row>
    <row r="638" spans="1:6" x14ac:dyDescent="0.25">
      <c r="A638" t="s">
        <v>8</v>
      </c>
      <c r="B638" t="s">
        <v>12</v>
      </c>
      <c r="C638" s="1">
        <v>44675</v>
      </c>
      <c r="D638">
        <v>11025</v>
      </c>
      <c r="E638">
        <v>7</v>
      </c>
      <c r="F638" s="2">
        <v>270</v>
      </c>
    </row>
    <row r="639" spans="1:6" x14ac:dyDescent="0.25">
      <c r="A639" t="s">
        <v>8</v>
      </c>
      <c r="B639" t="s">
        <v>12</v>
      </c>
      <c r="C639" s="1">
        <v>44675</v>
      </c>
      <c r="D639">
        <v>11031</v>
      </c>
      <c r="E639">
        <v>13</v>
      </c>
      <c r="F639" s="2">
        <v>2393.5</v>
      </c>
    </row>
    <row r="640" spans="1:6" x14ac:dyDescent="0.25">
      <c r="A640" t="s">
        <v>6</v>
      </c>
      <c r="B640" t="s">
        <v>7</v>
      </c>
      <c r="C640" s="1">
        <v>44675</v>
      </c>
      <c r="D640">
        <v>11035</v>
      </c>
      <c r="E640">
        <v>16</v>
      </c>
      <c r="F640" s="2">
        <v>1754.5</v>
      </c>
    </row>
    <row r="641" spans="1:6" x14ac:dyDescent="0.25">
      <c r="A641" t="s">
        <v>6</v>
      </c>
      <c r="B641" t="s">
        <v>13</v>
      </c>
      <c r="C641" s="1">
        <v>44675</v>
      </c>
      <c r="D641">
        <v>11046</v>
      </c>
      <c r="E641">
        <v>14</v>
      </c>
      <c r="F641" s="2">
        <v>1485.8</v>
      </c>
    </row>
    <row r="642" spans="1:6" x14ac:dyDescent="0.25">
      <c r="A642" t="s">
        <v>8</v>
      </c>
      <c r="B642" t="s">
        <v>14</v>
      </c>
      <c r="C642" s="1">
        <v>44678</v>
      </c>
      <c r="D642">
        <v>11029</v>
      </c>
      <c r="E642">
        <v>15</v>
      </c>
      <c r="F642" s="2">
        <v>1286.8</v>
      </c>
    </row>
    <row r="643" spans="1:6" x14ac:dyDescent="0.25">
      <c r="A643" t="s">
        <v>8</v>
      </c>
      <c r="B643" t="s">
        <v>15</v>
      </c>
      <c r="C643" s="1">
        <v>44678</v>
      </c>
      <c r="D643">
        <v>11030</v>
      </c>
      <c r="E643">
        <v>13</v>
      </c>
      <c r="F643" s="2">
        <v>12615.05</v>
      </c>
    </row>
    <row r="644" spans="1:6" x14ac:dyDescent="0.25">
      <c r="A644" t="s">
        <v>6</v>
      </c>
      <c r="B644" t="s">
        <v>13</v>
      </c>
      <c r="C644" s="1">
        <v>44678</v>
      </c>
      <c r="D644">
        <v>11034</v>
      </c>
      <c r="E644">
        <v>12</v>
      </c>
      <c r="F644" s="2">
        <v>539.4</v>
      </c>
    </row>
    <row r="645" spans="1:6" x14ac:dyDescent="0.25">
      <c r="A645" t="s">
        <v>8</v>
      </c>
      <c r="B645" t="s">
        <v>15</v>
      </c>
      <c r="C645" s="1">
        <v>44678</v>
      </c>
      <c r="D645">
        <v>11037</v>
      </c>
      <c r="E645">
        <v>12</v>
      </c>
      <c r="F645" s="2">
        <v>60</v>
      </c>
    </row>
    <row r="646" spans="1:6" x14ac:dyDescent="0.25">
      <c r="A646" t="s">
        <v>6</v>
      </c>
      <c r="B646" t="s">
        <v>14</v>
      </c>
      <c r="C646" s="1">
        <v>44679</v>
      </c>
      <c r="D646">
        <v>11026</v>
      </c>
      <c r="E646">
        <v>7</v>
      </c>
      <c r="F646" s="2">
        <v>1030</v>
      </c>
    </row>
    <row r="647" spans="1:6" x14ac:dyDescent="0.25">
      <c r="A647" t="s">
        <v>6</v>
      </c>
      <c r="B647" t="s">
        <v>16</v>
      </c>
      <c r="C647" s="1">
        <v>44679</v>
      </c>
      <c r="D647">
        <v>11041</v>
      </c>
      <c r="E647">
        <v>15</v>
      </c>
      <c r="F647" s="2">
        <v>1773</v>
      </c>
    </row>
    <row r="648" spans="1:6" x14ac:dyDescent="0.25">
      <c r="A648" t="s">
        <v>8</v>
      </c>
      <c r="B648" t="s">
        <v>9</v>
      </c>
      <c r="C648" s="1">
        <v>44680</v>
      </c>
      <c r="D648">
        <v>11043</v>
      </c>
      <c r="E648">
        <v>7</v>
      </c>
      <c r="F648" s="2">
        <v>210</v>
      </c>
    </row>
    <row r="649" spans="1:6" x14ac:dyDescent="0.25">
      <c r="A649" t="s">
        <v>6</v>
      </c>
      <c r="B649" t="s">
        <v>7</v>
      </c>
      <c r="C649" s="1">
        <v>44680</v>
      </c>
      <c r="D649">
        <v>11053</v>
      </c>
      <c r="E649">
        <v>13</v>
      </c>
      <c r="F649" s="2">
        <v>3055</v>
      </c>
    </row>
    <row r="650" spans="1:6" x14ac:dyDescent="0.25">
      <c r="A650" t="s">
        <v>6</v>
      </c>
      <c r="B650" t="s">
        <v>11</v>
      </c>
      <c r="C650" s="1">
        <v>44681</v>
      </c>
      <c r="D650">
        <v>11038</v>
      </c>
      <c r="E650">
        <v>9</v>
      </c>
      <c r="F650" s="2">
        <v>732.6</v>
      </c>
    </row>
    <row r="651" spans="1:6" x14ac:dyDescent="0.25">
      <c r="A651" t="s">
        <v>8</v>
      </c>
      <c r="B651" t="s">
        <v>15</v>
      </c>
      <c r="C651" s="1">
        <v>44681</v>
      </c>
      <c r="D651">
        <v>11048</v>
      </c>
      <c r="E651">
        <v>12</v>
      </c>
      <c r="F651" s="2">
        <v>525</v>
      </c>
    </row>
    <row r="652" spans="1:6" x14ac:dyDescent="0.25">
      <c r="A652" t="s">
        <v>6</v>
      </c>
      <c r="B652" t="s">
        <v>7</v>
      </c>
      <c r="C652" s="1">
        <v>44682</v>
      </c>
      <c r="D652">
        <v>11042</v>
      </c>
      <c r="E652">
        <v>16</v>
      </c>
      <c r="F652" s="2">
        <v>405.75</v>
      </c>
    </row>
    <row r="653" spans="1:6" x14ac:dyDescent="0.25">
      <c r="A653" t="s">
        <v>6</v>
      </c>
      <c r="B653" t="s">
        <v>14</v>
      </c>
      <c r="C653" s="1">
        <v>44682</v>
      </c>
      <c r="D653">
        <v>11044</v>
      </c>
      <c r="E653">
        <v>17</v>
      </c>
      <c r="F653" s="2">
        <v>591.6</v>
      </c>
    </row>
    <row r="654" spans="1:6" x14ac:dyDescent="0.25">
      <c r="A654" t="s">
        <v>8</v>
      </c>
      <c r="B654" t="s">
        <v>15</v>
      </c>
      <c r="C654" s="1">
        <v>44682</v>
      </c>
      <c r="D654">
        <v>11047</v>
      </c>
      <c r="E654">
        <v>9</v>
      </c>
      <c r="F654" s="2">
        <v>817.87</v>
      </c>
    </row>
    <row r="655" spans="1:6" x14ac:dyDescent="0.25">
      <c r="A655" t="s">
        <v>6</v>
      </c>
      <c r="B655" t="s">
        <v>16</v>
      </c>
      <c r="C655" s="1">
        <v>44682</v>
      </c>
      <c r="D655">
        <v>11052</v>
      </c>
      <c r="E655">
        <v>9</v>
      </c>
      <c r="F655" s="2">
        <v>1332</v>
      </c>
    </row>
    <row r="656" spans="1:6" x14ac:dyDescent="0.25">
      <c r="A656" t="s">
        <v>6</v>
      </c>
      <c r="B656" t="s">
        <v>13</v>
      </c>
      <c r="C656" s="1">
        <v>44682</v>
      </c>
      <c r="D656">
        <v>11056</v>
      </c>
      <c r="E656">
        <v>18</v>
      </c>
      <c r="F656" s="2">
        <v>3740</v>
      </c>
    </row>
    <row r="657" spans="1:6" x14ac:dyDescent="0.25">
      <c r="A657" t="s">
        <v>6</v>
      </c>
      <c r="B657" t="s">
        <v>16</v>
      </c>
      <c r="C657" s="1">
        <v>44682</v>
      </c>
      <c r="D657">
        <v>11057</v>
      </c>
      <c r="E657">
        <v>19</v>
      </c>
      <c r="F657" s="2">
        <v>45</v>
      </c>
    </row>
    <row r="658" spans="1:6" x14ac:dyDescent="0.25">
      <c r="A658" t="s">
        <v>8</v>
      </c>
      <c r="B658" t="s">
        <v>12</v>
      </c>
      <c r="C658" s="1">
        <v>45117</v>
      </c>
      <c r="D658">
        <v>10249</v>
      </c>
      <c r="E658">
        <v>7</v>
      </c>
      <c r="F658" s="2">
        <v>1863.4</v>
      </c>
    </row>
    <row r="659" spans="1:6" x14ac:dyDescent="0.25">
      <c r="A659" t="s">
        <v>6</v>
      </c>
      <c r="B659" t="s">
        <v>14</v>
      </c>
      <c r="C659" s="1">
        <v>45118</v>
      </c>
      <c r="D659">
        <v>10252</v>
      </c>
      <c r="E659">
        <v>8</v>
      </c>
      <c r="F659" s="2">
        <v>3597.9</v>
      </c>
    </row>
    <row r="660" spans="1:6" x14ac:dyDescent="0.25">
      <c r="A660" t="s">
        <v>6</v>
      </c>
      <c r="B660" t="s">
        <v>14</v>
      </c>
      <c r="C660" s="1">
        <v>45119</v>
      </c>
      <c r="D660">
        <v>10250</v>
      </c>
      <c r="E660">
        <v>13</v>
      </c>
      <c r="F660" s="2">
        <v>1552.6</v>
      </c>
    </row>
    <row r="661" spans="1:6" x14ac:dyDescent="0.25">
      <c r="A661" t="s">
        <v>6</v>
      </c>
      <c r="B661" t="s">
        <v>16</v>
      </c>
      <c r="C661" s="1">
        <v>45122</v>
      </c>
      <c r="D661">
        <v>10251</v>
      </c>
      <c r="E661">
        <v>10</v>
      </c>
      <c r="F661" s="2">
        <v>654.05999999999995</v>
      </c>
    </row>
    <row r="662" spans="1:6" x14ac:dyDescent="0.25">
      <c r="A662" t="s">
        <v>8</v>
      </c>
      <c r="B662" t="s">
        <v>10</v>
      </c>
      <c r="C662" s="1">
        <v>45122</v>
      </c>
      <c r="D662">
        <v>10255</v>
      </c>
      <c r="E662">
        <v>14</v>
      </c>
      <c r="F662" s="2">
        <v>2490.5</v>
      </c>
    </row>
    <row r="663" spans="1:6" x14ac:dyDescent="0.25">
      <c r="A663" t="s">
        <v>8</v>
      </c>
      <c r="B663" t="s">
        <v>9</v>
      </c>
      <c r="C663" s="1">
        <v>45123</v>
      </c>
      <c r="D663">
        <v>10248</v>
      </c>
      <c r="E663">
        <v>13</v>
      </c>
      <c r="F663" s="2">
        <v>440</v>
      </c>
    </row>
    <row r="664" spans="1:6" x14ac:dyDescent="0.25">
      <c r="A664" t="s">
        <v>6</v>
      </c>
      <c r="B664" t="s">
        <v>16</v>
      </c>
      <c r="C664" s="1">
        <v>45123</v>
      </c>
      <c r="D664">
        <v>10253</v>
      </c>
      <c r="E664">
        <v>11</v>
      </c>
      <c r="F664" s="2">
        <v>1444.8</v>
      </c>
    </row>
    <row r="665" spans="1:6" x14ac:dyDescent="0.25">
      <c r="A665" t="s">
        <v>6</v>
      </c>
      <c r="B665" t="s">
        <v>16</v>
      </c>
      <c r="C665" s="1">
        <v>45124</v>
      </c>
      <c r="D665">
        <v>10256</v>
      </c>
      <c r="E665">
        <v>17</v>
      </c>
      <c r="F665" s="2">
        <v>517.79999999999995</v>
      </c>
    </row>
    <row r="666" spans="1:6" x14ac:dyDescent="0.25">
      <c r="A666" t="s">
        <v>6</v>
      </c>
      <c r="B666" t="s">
        <v>14</v>
      </c>
      <c r="C666" s="1">
        <v>45129</v>
      </c>
      <c r="D666">
        <v>10257</v>
      </c>
      <c r="E666">
        <v>19</v>
      </c>
      <c r="F666" s="2">
        <v>1119.9000000000001</v>
      </c>
    </row>
    <row r="667" spans="1:6" x14ac:dyDescent="0.25">
      <c r="A667" t="s">
        <v>8</v>
      </c>
      <c r="B667" t="s">
        <v>9</v>
      </c>
      <c r="C667" s="1">
        <v>45130</v>
      </c>
      <c r="D667">
        <v>10254</v>
      </c>
      <c r="E667">
        <v>14</v>
      </c>
      <c r="F667" s="2">
        <v>556.62</v>
      </c>
    </row>
    <row r="668" spans="1:6" x14ac:dyDescent="0.25">
      <c r="A668" t="s">
        <v>6</v>
      </c>
      <c r="B668" t="s">
        <v>11</v>
      </c>
      <c r="C668" s="1">
        <v>45130</v>
      </c>
      <c r="D668">
        <v>10258</v>
      </c>
      <c r="E668">
        <v>8</v>
      </c>
      <c r="F668" s="2">
        <v>1614.88</v>
      </c>
    </row>
    <row r="669" spans="1:6" x14ac:dyDescent="0.25">
      <c r="A669" t="s">
        <v>6</v>
      </c>
      <c r="B669" t="s">
        <v>14</v>
      </c>
      <c r="C669" s="1">
        <v>45132</v>
      </c>
      <c r="D669">
        <v>10259</v>
      </c>
      <c r="E669">
        <v>19</v>
      </c>
      <c r="F669" s="2">
        <v>100.8</v>
      </c>
    </row>
    <row r="670" spans="1:6" x14ac:dyDescent="0.25">
      <c r="A670" t="s">
        <v>6</v>
      </c>
      <c r="B670" t="s">
        <v>13</v>
      </c>
      <c r="C670" s="1">
        <v>45132</v>
      </c>
      <c r="D670">
        <v>10262</v>
      </c>
      <c r="E670">
        <v>14</v>
      </c>
      <c r="F670" s="2">
        <v>584</v>
      </c>
    </row>
    <row r="671" spans="1:6" x14ac:dyDescent="0.25">
      <c r="A671" t="s">
        <v>6</v>
      </c>
      <c r="B671" t="s">
        <v>14</v>
      </c>
      <c r="C671" s="1">
        <v>45136</v>
      </c>
      <c r="D671">
        <v>10260</v>
      </c>
      <c r="E671">
        <v>11</v>
      </c>
      <c r="F671" s="2">
        <v>1504.65</v>
      </c>
    </row>
    <row r="672" spans="1:6" x14ac:dyDescent="0.25">
      <c r="A672" t="s">
        <v>6</v>
      </c>
      <c r="B672" t="s">
        <v>14</v>
      </c>
      <c r="C672" s="1">
        <v>45137</v>
      </c>
      <c r="D672">
        <v>10261</v>
      </c>
      <c r="E672">
        <v>14</v>
      </c>
      <c r="F672" s="2">
        <v>448</v>
      </c>
    </row>
    <row r="673" spans="1:6" x14ac:dyDescent="0.25">
      <c r="A673" t="s">
        <v>8</v>
      </c>
      <c r="B673" t="s">
        <v>10</v>
      </c>
      <c r="C673" s="1">
        <v>45138</v>
      </c>
      <c r="D673">
        <v>10263</v>
      </c>
      <c r="E673">
        <v>14</v>
      </c>
      <c r="F673" s="2">
        <v>1873.8</v>
      </c>
    </row>
    <row r="674" spans="1:6" x14ac:dyDescent="0.25">
      <c r="A674" t="s">
        <v>6</v>
      </c>
      <c r="B674" t="s">
        <v>16</v>
      </c>
      <c r="C674" s="1">
        <v>45138</v>
      </c>
      <c r="D674">
        <v>10266</v>
      </c>
      <c r="E674">
        <v>16</v>
      </c>
      <c r="F674" s="2">
        <v>346.56</v>
      </c>
    </row>
    <row r="675" spans="1:6" x14ac:dyDescent="0.25">
      <c r="A675" t="s">
        <v>6</v>
      </c>
      <c r="B675" t="s">
        <v>10</v>
      </c>
      <c r="C675" s="1">
        <v>45140</v>
      </c>
      <c r="D675">
        <v>10268</v>
      </c>
      <c r="E675">
        <v>7</v>
      </c>
      <c r="F675" s="2">
        <v>1101.2</v>
      </c>
    </row>
    <row r="676" spans="1:6" x14ac:dyDescent="0.25">
      <c r="A676" t="s">
        <v>6</v>
      </c>
      <c r="B676" t="s">
        <v>11</v>
      </c>
      <c r="C676" s="1">
        <v>45140</v>
      </c>
      <c r="D676">
        <v>10270</v>
      </c>
      <c r="E676">
        <v>18</v>
      </c>
      <c r="F676" s="2">
        <v>1376</v>
      </c>
    </row>
    <row r="677" spans="1:6" x14ac:dyDescent="0.25">
      <c r="A677" t="s">
        <v>6</v>
      </c>
      <c r="B677" t="s">
        <v>14</v>
      </c>
      <c r="C677" s="1">
        <v>45144</v>
      </c>
      <c r="D677">
        <v>10267</v>
      </c>
      <c r="E677">
        <v>19</v>
      </c>
      <c r="F677" s="2">
        <v>3536.6</v>
      </c>
    </row>
    <row r="678" spans="1:6" x14ac:dyDescent="0.25">
      <c r="A678" t="s">
        <v>8</v>
      </c>
      <c r="B678" t="s">
        <v>12</v>
      </c>
      <c r="C678" s="1">
        <v>45144</v>
      </c>
      <c r="D678">
        <v>10272</v>
      </c>
      <c r="E678">
        <v>16</v>
      </c>
      <c r="F678" s="2">
        <v>1456</v>
      </c>
    </row>
    <row r="679" spans="1:6" x14ac:dyDescent="0.25">
      <c r="A679" t="s">
        <v>8</v>
      </c>
      <c r="B679" t="s">
        <v>9</v>
      </c>
      <c r="C679" s="1">
        <v>45147</v>
      </c>
      <c r="D679">
        <v>10269</v>
      </c>
      <c r="E679">
        <v>16</v>
      </c>
      <c r="F679" s="2">
        <v>642.20000000000005</v>
      </c>
    </row>
    <row r="680" spans="1:6" x14ac:dyDescent="0.25">
      <c r="A680" t="s">
        <v>6</v>
      </c>
      <c r="B680" t="s">
        <v>11</v>
      </c>
      <c r="C680" s="1">
        <v>45147</v>
      </c>
      <c r="D680">
        <v>10275</v>
      </c>
      <c r="E680">
        <v>9</v>
      </c>
      <c r="F680" s="2">
        <v>291.83999999999997</v>
      </c>
    </row>
    <row r="681" spans="1:6" x14ac:dyDescent="0.25">
      <c r="A681" t="s">
        <v>6</v>
      </c>
      <c r="B681" t="s">
        <v>7</v>
      </c>
      <c r="C681" s="1">
        <v>45150</v>
      </c>
      <c r="D681">
        <v>10265</v>
      </c>
      <c r="E681">
        <v>16</v>
      </c>
      <c r="F681" s="2">
        <v>1176</v>
      </c>
    </row>
    <row r="682" spans="1:6" x14ac:dyDescent="0.25">
      <c r="A682" t="s">
        <v>6</v>
      </c>
      <c r="B682" t="s">
        <v>16</v>
      </c>
      <c r="C682" s="1">
        <v>45150</v>
      </c>
      <c r="D682">
        <v>10273</v>
      </c>
      <c r="E682">
        <v>16</v>
      </c>
      <c r="F682" s="2">
        <v>2037.28</v>
      </c>
    </row>
    <row r="683" spans="1:6" x14ac:dyDescent="0.25">
      <c r="A683" t="s">
        <v>6</v>
      </c>
      <c r="B683" t="s">
        <v>7</v>
      </c>
      <c r="C683" s="1">
        <v>45151</v>
      </c>
      <c r="D683">
        <v>10277</v>
      </c>
      <c r="E683">
        <v>7</v>
      </c>
      <c r="F683" s="2">
        <v>1200.8</v>
      </c>
    </row>
    <row r="684" spans="1:6" x14ac:dyDescent="0.25">
      <c r="A684" t="s">
        <v>6</v>
      </c>
      <c r="B684" t="s">
        <v>13</v>
      </c>
      <c r="C684" s="1">
        <v>45152</v>
      </c>
      <c r="D684">
        <v>10276</v>
      </c>
      <c r="E684">
        <v>13</v>
      </c>
      <c r="F684" s="2">
        <v>420</v>
      </c>
    </row>
    <row r="685" spans="1:6" x14ac:dyDescent="0.25">
      <c r="A685" t="s">
        <v>8</v>
      </c>
      <c r="B685" t="s">
        <v>12</v>
      </c>
      <c r="C685" s="1">
        <v>45154</v>
      </c>
      <c r="D685">
        <v>10274</v>
      </c>
      <c r="E685">
        <v>18</v>
      </c>
      <c r="F685" s="2">
        <v>538.6</v>
      </c>
    </row>
    <row r="686" spans="1:6" x14ac:dyDescent="0.25">
      <c r="A686" t="s">
        <v>6</v>
      </c>
      <c r="B686" t="s">
        <v>13</v>
      </c>
      <c r="C686" s="1">
        <v>45154</v>
      </c>
      <c r="D686">
        <v>10278</v>
      </c>
      <c r="E686">
        <v>8</v>
      </c>
      <c r="F686" s="2">
        <v>1488.8</v>
      </c>
    </row>
    <row r="687" spans="1:6" x14ac:dyDescent="0.25">
      <c r="A687" t="s">
        <v>6</v>
      </c>
      <c r="B687" t="s">
        <v>13</v>
      </c>
      <c r="C687" s="1">
        <v>45154</v>
      </c>
      <c r="D687">
        <v>10279</v>
      </c>
      <c r="E687">
        <v>14</v>
      </c>
      <c r="F687" s="2">
        <v>351</v>
      </c>
    </row>
    <row r="688" spans="1:6" x14ac:dyDescent="0.25">
      <c r="A688" t="s">
        <v>6</v>
      </c>
      <c r="B688" t="s">
        <v>14</v>
      </c>
      <c r="C688" s="1">
        <v>45159</v>
      </c>
      <c r="D688">
        <v>10281</v>
      </c>
      <c r="E688">
        <v>16</v>
      </c>
      <c r="F688" s="2">
        <v>86.5</v>
      </c>
    </row>
    <row r="689" spans="1:6" x14ac:dyDescent="0.25">
      <c r="A689" t="s">
        <v>6</v>
      </c>
      <c r="B689" t="s">
        <v>14</v>
      </c>
      <c r="C689" s="1">
        <v>45159</v>
      </c>
      <c r="D689">
        <v>10282</v>
      </c>
      <c r="E689">
        <v>9</v>
      </c>
      <c r="F689" s="2">
        <v>155.4</v>
      </c>
    </row>
    <row r="690" spans="1:6" x14ac:dyDescent="0.25">
      <c r="A690" t="s">
        <v>8</v>
      </c>
      <c r="B690" t="s">
        <v>12</v>
      </c>
      <c r="C690" s="1">
        <v>45161</v>
      </c>
      <c r="D690">
        <v>10264</v>
      </c>
      <c r="E690">
        <v>15</v>
      </c>
      <c r="F690" s="2">
        <v>695.62</v>
      </c>
    </row>
    <row r="691" spans="1:6" x14ac:dyDescent="0.25">
      <c r="A691" t="s">
        <v>6</v>
      </c>
      <c r="B691" t="s">
        <v>16</v>
      </c>
      <c r="C691" s="1">
        <v>45161</v>
      </c>
      <c r="D691">
        <v>10283</v>
      </c>
      <c r="E691">
        <v>13</v>
      </c>
      <c r="F691" s="2">
        <v>1414.8</v>
      </c>
    </row>
    <row r="692" spans="1:6" x14ac:dyDescent="0.25">
      <c r="A692" t="s">
        <v>6</v>
      </c>
      <c r="B692" t="s">
        <v>11</v>
      </c>
      <c r="C692" s="1">
        <v>45164</v>
      </c>
      <c r="D692">
        <v>10285</v>
      </c>
      <c r="E692">
        <v>8</v>
      </c>
      <c r="F692" s="2">
        <v>1743.36</v>
      </c>
    </row>
    <row r="693" spans="1:6" x14ac:dyDescent="0.25">
      <c r="A693" t="s">
        <v>6</v>
      </c>
      <c r="B693" t="s">
        <v>14</v>
      </c>
      <c r="C693" s="1">
        <v>45165</v>
      </c>
      <c r="D693">
        <v>10284</v>
      </c>
      <c r="E693">
        <v>18</v>
      </c>
      <c r="F693" s="2">
        <v>1170.3699999999999</v>
      </c>
    </row>
    <row r="694" spans="1:6" x14ac:dyDescent="0.25">
      <c r="A694" t="s">
        <v>6</v>
      </c>
      <c r="B694" t="s">
        <v>13</v>
      </c>
      <c r="C694" s="1">
        <v>45166</v>
      </c>
      <c r="D694">
        <v>10287</v>
      </c>
      <c r="E694">
        <v>7</v>
      </c>
      <c r="F694" s="2">
        <v>819</v>
      </c>
    </row>
    <row r="695" spans="1:6" x14ac:dyDescent="0.25">
      <c r="A695" t="s">
        <v>8</v>
      </c>
      <c r="B695" t="s">
        <v>15</v>
      </c>
      <c r="C695" s="1">
        <v>45166</v>
      </c>
      <c r="D695">
        <v>10289</v>
      </c>
      <c r="E695">
        <v>13</v>
      </c>
      <c r="F695" s="2">
        <v>479.4</v>
      </c>
    </row>
    <row r="696" spans="1:6" x14ac:dyDescent="0.25">
      <c r="A696" t="s">
        <v>8</v>
      </c>
      <c r="B696" t="s">
        <v>12</v>
      </c>
      <c r="C696" s="1">
        <v>45168</v>
      </c>
      <c r="D696">
        <v>10271</v>
      </c>
      <c r="E696">
        <v>17</v>
      </c>
      <c r="F696" s="2">
        <v>48</v>
      </c>
    </row>
    <row r="697" spans="1:6" x14ac:dyDescent="0.25">
      <c r="A697" t="s">
        <v>6</v>
      </c>
      <c r="B697" t="s">
        <v>13</v>
      </c>
      <c r="C697" s="1">
        <v>45168</v>
      </c>
      <c r="D697">
        <v>10286</v>
      </c>
      <c r="E697">
        <v>12</v>
      </c>
      <c r="F697" s="2">
        <v>3016</v>
      </c>
    </row>
    <row r="698" spans="1:6" x14ac:dyDescent="0.25">
      <c r="A698" t="s">
        <v>6</v>
      </c>
      <c r="B698" t="s">
        <v>11</v>
      </c>
      <c r="C698" s="1">
        <v>45171</v>
      </c>
      <c r="D698">
        <v>10292</v>
      </c>
      <c r="E698">
        <v>14</v>
      </c>
      <c r="F698" s="2">
        <v>1296</v>
      </c>
    </row>
    <row r="699" spans="1:6" x14ac:dyDescent="0.25">
      <c r="A699" t="s">
        <v>6</v>
      </c>
      <c r="B699" t="s">
        <v>14</v>
      </c>
      <c r="C699" s="1">
        <v>45172</v>
      </c>
      <c r="D699">
        <v>10288</v>
      </c>
      <c r="E699">
        <v>19</v>
      </c>
      <c r="F699" s="2">
        <v>80.099999999999994</v>
      </c>
    </row>
    <row r="700" spans="1:6" x14ac:dyDescent="0.25">
      <c r="A700" t="s">
        <v>6</v>
      </c>
      <c r="B700" t="s">
        <v>13</v>
      </c>
      <c r="C700" s="1">
        <v>45172</v>
      </c>
      <c r="D700">
        <v>10290</v>
      </c>
      <c r="E700">
        <v>13</v>
      </c>
      <c r="F700" s="2">
        <v>2169</v>
      </c>
    </row>
    <row r="701" spans="1:6" x14ac:dyDescent="0.25">
      <c r="A701" t="s">
        <v>8</v>
      </c>
      <c r="B701" t="s">
        <v>12</v>
      </c>
      <c r="C701" s="1">
        <v>45173</v>
      </c>
      <c r="D701">
        <v>10291</v>
      </c>
      <c r="E701">
        <v>17</v>
      </c>
      <c r="F701" s="2">
        <v>497.52</v>
      </c>
    </row>
    <row r="702" spans="1:6" x14ac:dyDescent="0.25">
      <c r="A702" t="s">
        <v>6</v>
      </c>
      <c r="B702" t="s">
        <v>14</v>
      </c>
      <c r="C702" s="1">
        <v>45174</v>
      </c>
      <c r="D702">
        <v>10294</v>
      </c>
      <c r="E702">
        <v>12</v>
      </c>
      <c r="F702" s="2">
        <v>1887.6</v>
      </c>
    </row>
    <row r="703" spans="1:6" x14ac:dyDescent="0.25">
      <c r="A703" t="s">
        <v>6</v>
      </c>
      <c r="B703" t="s">
        <v>7</v>
      </c>
      <c r="C703" s="1">
        <v>45179</v>
      </c>
      <c r="D703">
        <v>10295</v>
      </c>
      <c r="E703">
        <v>17</v>
      </c>
      <c r="F703" s="2">
        <v>121.6</v>
      </c>
    </row>
    <row r="704" spans="1:6" x14ac:dyDescent="0.25">
      <c r="A704" t="s">
        <v>8</v>
      </c>
      <c r="B704" t="s">
        <v>9</v>
      </c>
      <c r="C704" s="1">
        <v>45179</v>
      </c>
      <c r="D704">
        <v>10297</v>
      </c>
      <c r="E704">
        <v>14</v>
      </c>
      <c r="F704" s="2">
        <v>1420</v>
      </c>
    </row>
    <row r="705" spans="1:6" x14ac:dyDescent="0.25">
      <c r="A705" t="s">
        <v>6</v>
      </c>
      <c r="B705" t="s">
        <v>11</v>
      </c>
      <c r="C705" s="1">
        <v>45180</v>
      </c>
      <c r="D705">
        <v>10293</v>
      </c>
      <c r="E705">
        <v>14</v>
      </c>
      <c r="F705" s="2">
        <v>848.7</v>
      </c>
    </row>
    <row r="706" spans="1:6" x14ac:dyDescent="0.25">
      <c r="A706" t="s">
        <v>8</v>
      </c>
      <c r="B706" t="s">
        <v>12</v>
      </c>
      <c r="C706" s="1">
        <v>45180</v>
      </c>
      <c r="D706">
        <v>10296</v>
      </c>
      <c r="E706">
        <v>12</v>
      </c>
      <c r="F706" s="2">
        <v>1050.5999999999999</v>
      </c>
    </row>
    <row r="707" spans="1:6" x14ac:dyDescent="0.25">
      <c r="A707" t="s">
        <v>8</v>
      </c>
      <c r="B707" t="s">
        <v>12</v>
      </c>
      <c r="C707" s="1">
        <v>45180</v>
      </c>
      <c r="D707">
        <v>10298</v>
      </c>
      <c r="E707">
        <v>17</v>
      </c>
      <c r="F707" s="2">
        <v>2645</v>
      </c>
    </row>
    <row r="708" spans="1:6" x14ac:dyDescent="0.25">
      <c r="A708" t="s">
        <v>6</v>
      </c>
      <c r="B708" t="s">
        <v>7</v>
      </c>
      <c r="C708" s="1">
        <v>45181</v>
      </c>
      <c r="D708">
        <v>10280</v>
      </c>
      <c r="E708">
        <v>11</v>
      </c>
      <c r="F708" s="2">
        <v>613.20000000000005</v>
      </c>
    </row>
    <row r="709" spans="1:6" x14ac:dyDescent="0.25">
      <c r="A709" t="s">
        <v>6</v>
      </c>
      <c r="B709" t="s">
        <v>14</v>
      </c>
      <c r="C709" s="1">
        <v>45182</v>
      </c>
      <c r="D709">
        <v>10299</v>
      </c>
      <c r="E709">
        <v>13</v>
      </c>
      <c r="F709" s="2">
        <v>349.5</v>
      </c>
    </row>
    <row r="710" spans="1:6" x14ac:dyDescent="0.25">
      <c r="A710" t="s">
        <v>6</v>
      </c>
      <c r="B710" t="s">
        <v>13</v>
      </c>
      <c r="C710" s="1">
        <v>45186</v>
      </c>
      <c r="D710">
        <v>10301</v>
      </c>
      <c r="E710">
        <v>11</v>
      </c>
      <c r="F710" s="2">
        <v>755</v>
      </c>
    </row>
    <row r="711" spans="1:6" x14ac:dyDescent="0.25">
      <c r="A711" t="s">
        <v>6</v>
      </c>
      <c r="B711" t="s">
        <v>11</v>
      </c>
      <c r="C711" s="1">
        <v>45186</v>
      </c>
      <c r="D711">
        <v>10304</v>
      </c>
      <c r="E711">
        <v>16</v>
      </c>
      <c r="F711" s="2">
        <v>954.4</v>
      </c>
    </row>
    <row r="712" spans="1:6" x14ac:dyDescent="0.25">
      <c r="A712" t="s">
        <v>6</v>
      </c>
      <c r="B712" t="s">
        <v>7</v>
      </c>
      <c r="C712" s="1">
        <v>45187</v>
      </c>
      <c r="D712">
        <v>10300</v>
      </c>
      <c r="E712">
        <v>15</v>
      </c>
      <c r="F712" s="2">
        <v>608</v>
      </c>
    </row>
    <row r="713" spans="1:6" x14ac:dyDescent="0.25">
      <c r="A713" t="s">
        <v>8</v>
      </c>
      <c r="B713" t="s">
        <v>15</v>
      </c>
      <c r="C713" s="1">
        <v>45187</v>
      </c>
      <c r="D713">
        <v>10303</v>
      </c>
      <c r="E713">
        <v>11</v>
      </c>
      <c r="F713" s="2">
        <v>1117.8</v>
      </c>
    </row>
    <row r="714" spans="1:6" x14ac:dyDescent="0.25">
      <c r="A714" t="s">
        <v>6</v>
      </c>
      <c r="B714" t="s">
        <v>11</v>
      </c>
      <c r="C714" s="1">
        <v>45192</v>
      </c>
      <c r="D714">
        <v>10306</v>
      </c>
      <c r="E714">
        <v>10</v>
      </c>
      <c r="F714" s="2">
        <v>498.5</v>
      </c>
    </row>
    <row r="715" spans="1:6" x14ac:dyDescent="0.25">
      <c r="A715" t="s">
        <v>8</v>
      </c>
      <c r="B715" t="s">
        <v>15</v>
      </c>
      <c r="C715" s="1">
        <v>45193</v>
      </c>
      <c r="D715">
        <v>10308</v>
      </c>
      <c r="E715">
        <v>14</v>
      </c>
      <c r="F715" s="2">
        <v>88.8</v>
      </c>
    </row>
    <row r="716" spans="1:6" x14ac:dyDescent="0.25">
      <c r="A716" t="s">
        <v>6</v>
      </c>
      <c r="B716" t="s">
        <v>7</v>
      </c>
      <c r="C716" s="1">
        <v>45194</v>
      </c>
      <c r="D716">
        <v>10307</v>
      </c>
      <c r="E716">
        <v>11</v>
      </c>
      <c r="F716" s="2">
        <v>424</v>
      </c>
    </row>
    <row r="717" spans="1:6" x14ac:dyDescent="0.25">
      <c r="A717" t="s">
        <v>6</v>
      </c>
      <c r="B717" t="s">
        <v>11</v>
      </c>
      <c r="C717" s="1">
        <v>45195</v>
      </c>
      <c r="D717">
        <v>10311</v>
      </c>
      <c r="E717">
        <v>16</v>
      </c>
      <c r="F717" s="2">
        <v>268.8</v>
      </c>
    </row>
    <row r="718" spans="1:6" x14ac:dyDescent="0.25">
      <c r="A718" t="s">
        <v>6</v>
      </c>
      <c r="B718" t="s">
        <v>13</v>
      </c>
      <c r="C718" s="1">
        <v>45196</v>
      </c>
      <c r="D718">
        <v>10310</v>
      </c>
      <c r="E718">
        <v>17</v>
      </c>
      <c r="F718" s="2">
        <v>336</v>
      </c>
    </row>
    <row r="719" spans="1:6" x14ac:dyDescent="0.25">
      <c r="A719" t="s">
        <v>6</v>
      </c>
      <c r="B719" t="s">
        <v>7</v>
      </c>
      <c r="C719" s="1">
        <v>45202</v>
      </c>
      <c r="D719">
        <v>10312</v>
      </c>
      <c r="E719">
        <v>7</v>
      </c>
      <c r="F719" s="2">
        <v>1614.8</v>
      </c>
    </row>
    <row r="720" spans="1:6" x14ac:dyDescent="0.25">
      <c r="A720" t="s">
        <v>6</v>
      </c>
      <c r="B720" t="s">
        <v>14</v>
      </c>
      <c r="C720" s="1">
        <v>45202</v>
      </c>
      <c r="D720">
        <v>10315</v>
      </c>
      <c r="E720">
        <v>17</v>
      </c>
      <c r="F720" s="2">
        <v>516.79999999999995</v>
      </c>
    </row>
    <row r="721" spans="1:6" x14ac:dyDescent="0.25">
      <c r="A721" t="s">
        <v>6</v>
      </c>
      <c r="B721" t="s">
        <v>7</v>
      </c>
      <c r="C721" s="1">
        <v>45203</v>
      </c>
      <c r="D721">
        <v>10313</v>
      </c>
      <c r="E721">
        <v>11</v>
      </c>
      <c r="F721" s="2">
        <v>182.4</v>
      </c>
    </row>
    <row r="722" spans="1:6" x14ac:dyDescent="0.25">
      <c r="A722" t="s">
        <v>6</v>
      </c>
      <c r="B722" t="s">
        <v>11</v>
      </c>
      <c r="C722" s="1">
        <v>45203</v>
      </c>
      <c r="D722">
        <v>10314</v>
      </c>
      <c r="E722">
        <v>18</v>
      </c>
      <c r="F722" s="2">
        <v>2094.3000000000002</v>
      </c>
    </row>
    <row r="723" spans="1:6" x14ac:dyDescent="0.25">
      <c r="A723" t="s">
        <v>6</v>
      </c>
      <c r="B723" t="s">
        <v>13</v>
      </c>
      <c r="C723" s="1">
        <v>45203</v>
      </c>
      <c r="D723">
        <v>10318</v>
      </c>
      <c r="E723">
        <v>13</v>
      </c>
      <c r="F723" s="2">
        <v>240.4</v>
      </c>
    </row>
    <row r="724" spans="1:6" x14ac:dyDescent="0.25">
      <c r="A724" t="s">
        <v>6</v>
      </c>
      <c r="B724" t="s">
        <v>11</v>
      </c>
      <c r="C724" s="1">
        <v>45207</v>
      </c>
      <c r="D724">
        <v>10316</v>
      </c>
      <c r="E724">
        <v>19</v>
      </c>
      <c r="F724" s="2">
        <v>2835</v>
      </c>
    </row>
    <row r="725" spans="1:6" x14ac:dyDescent="0.25">
      <c r="A725" t="s">
        <v>6</v>
      </c>
      <c r="B725" t="s">
        <v>14</v>
      </c>
      <c r="C725" s="1">
        <v>45208</v>
      </c>
      <c r="D725">
        <v>10302</v>
      </c>
      <c r="E725">
        <v>9</v>
      </c>
      <c r="F725" s="2">
        <v>2708.8</v>
      </c>
    </row>
    <row r="726" spans="1:6" x14ac:dyDescent="0.25">
      <c r="A726" t="s">
        <v>6</v>
      </c>
      <c r="B726" t="s">
        <v>13</v>
      </c>
      <c r="C726" s="1">
        <v>45208</v>
      </c>
      <c r="D726">
        <v>10305</v>
      </c>
      <c r="E726">
        <v>15</v>
      </c>
      <c r="F726" s="2">
        <v>3741.3</v>
      </c>
    </row>
    <row r="727" spans="1:6" x14ac:dyDescent="0.25">
      <c r="A727" t="s">
        <v>8</v>
      </c>
      <c r="B727" t="s">
        <v>12</v>
      </c>
      <c r="C727" s="1">
        <v>45209</v>
      </c>
      <c r="D727">
        <v>10317</v>
      </c>
      <c r="E727">
        <v>8</v>
      </c>
      <c r="F727" s="2">
        <v>288</v>
      </c>
    </row>
    <row r="728" spans="1:6" x14ac:dyDescent="0.25">
      <c r="A728" t="s">
        <v>8</v>
      </c>
      <c r="B728" t="s">
        <v>10</v>
      </c>
      <c r="C728" s="1">
        <v>45209</v>
      </c>
      <c r="D728">
        <v>10324</v>
      </c>
      <c r="E728">
        <v>19</v>
      </c>
      <c r="F728" s="2">
        <v>5275.71</v>
      </c>
    </row>
    <row r="729" spans="1:6" x14ac:dyDescent="0.25">
      <c r="A729" t="s">
        <v>8</v>
      </c>
      <c r="B729" t="s">
        <v>15</v>
      </c>
      <c r="C729" s="1">
        <v>45210</v>
      </c>
      <c r="D729">
        <v>10319</v>
      </c>
      <c r="E729">
        <v>11</v>
      </c>
      <c r="F729" s="2">
        <v>1191.2</v>
      </c>
    </row>
    <row r="730" spans="1:6" x14ac:dyDescent="0.25">
      <c r="A730" t="s">
        <v>6</v>
      </c>
      <c r="B730" t="s">
        <v>16</v>
      </c>
      <c r="C730" s="1">
        <v>45210</v>
      </c>
      <c r="D730">
        <v>10321</v>
      </c>
      <c r="E730">
        <v>9</v>
      </c>
      <c r="F730" s="2">
        <v>144</v>
      </c>
    </row>
    <row r="731" spans="1:6" x14ac:dyDescent="0.25">
      <c r="A731" t="s">
        <v>6</v>
      </c>
      <c r="B731" t="s">
        <v>14</v>
      </c>
      <c r="C731" s="1">
        <v>45213</v>
      </c>
      <c r="D731">
        <v>10323</v>
      </c>
      <c r="E731">
        <v>8</v>
      </c>
      <c r="F731" s="2">
        <v>164.4</v>
      </c>
    </row>
    <row r="732" spans="1:6" x14ac:dyDescent="0.25">
      <c r="A732" t="s">
        <v>6</v>
      </c>
      <c r="B732" t="s">
        <v>11</v>
      </c>
      <c r="C732" s="1">
        <v>45213</v>
      </c>
      <c r="D732">
        <v>10325</v>
      </c>
      <c r="E732">
        <v>9</v>
      </c>
      <c r="F732" s="2">
        <v>1497</v>
      </c>
    </row>
    <row r="733" spans="1:6" x14ac:dyDescent="0.25">
      <c r="A733" t="s">
        <v>6</v>
      </c>
      <c r="B733" t="s">
        <v>14</v>
      </c>
      <c r="C733" s="1">
        <v>45213</v>
      </c>
      <c r="D733">
        <v>10326</v>
      </c>
      <c r="E733">
        <v>8</v>
      </c>
      <c r="F733" s="2">
        <v>982</v>
      </c>
    </row>
    <row r="734" spans="1:6" x14ac:dyDescent="0.25">
      <c r="A734" t="s">
        <v>6</v>
      </c>
      <c r="B734" t="s">
        <v>7</v>
      </c>
      <c r="C734" s="1">
        <v>45213</v>
      </c>
      <c r="D734">
        <v>10327</v>
      </c>
      <c r="E734">
        <v>7</v>
      </c>
      <c r="F734" s="2">
        <v>1810</v>
      </c>
    </row>
    <row r="735" spans="1:6" x14ac:dyDescent="0.25">
      <c r="A735" t="s">
        <v>6</v>
      </c>
      <c r="B735" t="s">
        <v>14</v>
      </c>
      <c r="C735" s="1">
        <v>45216</v>
      </c>
      <c r="D735">
        <v>10328</v>
      </c>
      <c r="E735">
        <v>8</v>
      </c>
      <c r="F735" s="2">
        <v>1168</v>
      </c>
    </row>
    <row r="736" spans="1:6" x14ac:dyDescent="0.25">
      <c r="A736" t="s">
        <v>8</v>
      </c>
      <c r="B736" t="s">
        <v>9</v>
      </c>
      <c r="C736" s="1">
        <v>45217</v>
      </c>
      <c r="D736">
        <v>10320</v>
      </c>
      <c r="E736">
        <v>17</v>
      </c>
      <c r="F736" s="2">
        <v>516</v>
      </c>
    </row>
    <row r="737" spans="1:6" x14ac:dyDescent="0.25">
      <c r="A737" t="s">
        <v>8</v>
      </c>
      <c r="B737" t="s">
        <v>10</v>
      </c>
      <c r="C737" s="1">
        <v>45220</v>
      </c>
      <c r="D737">
        <v>10331</v>
      </c>
      <c r="E737">
        <v>16</v>
      </c>
      <c r="F737" s="2">
        <v>88.5</v>
      </c>
    </row>
    <row r="738" spans="1:6" x14ac:dyDescent="0.25">
      <c r="A738" t="s">
        <v>6</v>
      </c>
      <c r="B738" t="s">
        <v>16</v>
      </c>
      <c r="C738" s="1">
        <v>45220</v>
      </c>
      <c r="D738">
        <v>10332</v>
      </c>
      <c r="E738">
        <v>18</v>
      </c>
      <c r="F738" s="2">
        <v>1786.88</v>
      </c>
    </row>
    <row r="739" spans="1:6" x14ac:dyDescent="0.25">
      <c r="A739" t="s">
        <v>6</v>
      </c>
      <c r="B739" t="s">
        <v>16</v>
      </c>
      <c r="C739" s="1">
        <v>45222</v>
      </c>
      <c r="D739">
        <v>10309</v>
      </c>
      <c r="E739">
        <v>19</v>
      </c>
      <c r="F739" s="2">
        <v>1762</v>
      </c>
    </row>
    <row r="740" spans="1:6" x14ac:dyDescent="0.25">
      <c r="A740" t="s">
        <v>8</v>
      </c>
      <c r="B740" t="s">
        <v>15</v>
      </c>
      <c r="C740" s="1">
        <v>45222</v>
      </c>
      <c r="D740">
        <v>10322</v>
      </c>
      <c r="E740">
        <v>8</v>
      </c>
      <c r="F740" s="2">
        <v>112</v>
      </c>
    </row>
    <row r="741" spans="1:6" x14ac:dyDescent="0.25">
      <c r="A741" t="s">
        <v>6</v>
      </c>
      <c r="B741" t="s">
        <v>14</v>
      </c>
      <c r="C741" s="1">
        <v>45222</v>
      </c>
      <c r="D741">
        <v>10329</v>
      </c>
      <c r="E741">
        <v>9</v>
      </c>
      <c r="F741" s="2">
        <v>4578.43</v>
      </c>
    </row>
    <row r="742" spans="1:6" x14ac:dyDescent="0.25">
      <c r="A742" t="s">
        <v>8</v>
      </c>
      <c r="B742" t="s">
        <v>15</v>
      </c>
      <c r="C742" s="1">
        <v>45223</v>
      </c>
      <c r="D742">
        <v>10335</v>
      </c>
      <c r="E742">
        <v>8</v>
      </c>
      <c r="F742" s="2">
        <v>2036.16</v>
      </c>
    </row>
    <row r="743" spans="1:6" x14ac:dyDescent="0.25">
      <c r="A743" t="s">
        <v>8</v>
      </c>
      <c r="B743" t="s">
        <v>9</v>
      </c>
      <c r="C743" s="1">
        <v>45224</v>
      </c>
      <c r="D743">
        <v>10333</v>
      </c>
      <c r="E743">
        <v>11</v>
      </c>
      <c r="F743" s="2">
        <v>877.2</v>
      </c>
    </row>
    <row r="744" spans="1:6" x14ac:dyDescent="0.25">
      <c r="A744" t="s">
        <v>8</v>
      </c>
      <c r="B744" t="s">
        <v>15</v>
      </c>
      <c r="C744" s="1">
        <v>45224</v>
      </c>
      <c r="D744">
        <v>10336</v>
      </c>
      <c r="E744">
        <v>16</v>
      </c>
      <c r="F744" s="2">
        <v>285.12</v>
      </c>
    </row>
    <row r="745" spans="1:6" x14ac:dyDescent="0.25">
      <c r="A745" t="s">
        <v>6</v>
      </c>
      <c r="B745" t="s">
        <v>16</v>
      </c>
      <c r="C745" s="1">
        <v>45227</v>
      </c>
      <c r="D745">
        <v>10330</v>
      </c>
      <c r="E745">
        <v>7</v>
      </c>
      <c r="F745" s="2">
        <v>1649</v>
      </c>
    </row>
    <row r="746" spans="1:6" x14ac:dyDescent="0.25">
      <c r="A746" t="s">
        <v>6</v>
      </c>
      <c r="B746" t="s">
        <v>13</v>
      </c>
      <c r="C746" s="1">
        <v>45227</v>
      </c>
      <c r="D746">
        <v>10334</v>
      </c>
      <c r="E746">
        <v>15</v>
      </c>
      <c r="F746" s="2">
        <v>144.80000000000001</v>
      </c>
    </row>
    <row r="747" spans="1:6" x14ac:dyDescent="0.25">
      <c r="A747" t="s">
        <v>6</v>
      </c>
      <c r="B747" t="s">
        <v>14</v>
      </c>
      <c r="C747" s="1">
        <v>45228</v>
      </c>
      <c r="D747">
        <v>10337</v>
      </c>
      <c r="E747">
        <v>9</v>
      </c>
      <c r="F747" s="2">
        <v>2467</v>
      </c>
    </row>
    <row r="748" spans="1:6" x14ac:dyDescent="0.25">
      <c r="A748" t="s">
        <v>6</v>
      </c>
      <c r="B748" t="s">
        <v>14</v>
      </c>
      <c r="C748" s="1">
        <v>45228</v>
      </c>
      <c r="D748">
        <v>10338</v>
      </c>
      <c r="E748">
        <v>8</v>
      </c>
      <c r="F748" s="2">
        <v>934.5</v>
      </c>
    </row>
    <row r="749" spans="1:6" x14ac:dyDescent="0.25">
      <c r="A749" t="s">
        <v>6</v>
      </c>
      <c r="B749" t="s">
        <v>7</v>
      </c>
      <c r="C749" s="1">
        <v>45234</v>
      </c>
      <c r="D749">
        <v>10339</v>
      </c>
      <c r="E749">
        <v>7</v>
      </c>
      <c r="F749" s="2">
        <v>3354</v>
      </c>
    </row>
    <row r="750" spans="1:6" x14ac:dyDescent="0.25">
      <c r="A750" t="s">
        <v>6</v>
      </c>
      <c r="B750" t="s">
        <v>14</v>
      </c>
      <c r="C750" s="1">
        <v>45234</v>
      </c>
      <c r="D750">
        <v>10342</v>
      </c>
      <c r="E750">
        <v>9</v>
      </c>
      <c r="F750" s="2">
        <v>1840.64</v>
      </c>
    </row>
    <row r="751" spans="1:6" x14ac:dyDescent="0.25">
      <c r="A751" t="s">
        <v>8</v>
      </c>
      <c r="B751" t="s">
        <v>15</v>
      </c>
      <c r="C751" s="1">
        <v>45235</v>
      </c>
      <c r="D751">
        <v>10341</v>
      </c>
      <c r="E751">
        <v>11</v>
      </c>
      <c r="F751" s="2">
        <v>352.6</v>
      </c>
    </row>
    <row r="752" spans="1:6" x14ac:dyDescent="0.25">
      <c r="A752" t="s">
        <v>6</v>
      </c>
      <c r="B752" t="s">
        <v>14</v>
      </c>
      <c r="C752" s="1">
        <v>45235</v>
      </c>
      <c r="D752">
        <v>10344</v>
      </c>
      <c r="E752">
        <v>17</v>
      </c>
      <c r="F752" s="2">
        <v>2296</v>
      </c>
    </row>
    <row r="753" spans="1:6" x14ac:dyDescent="0.25">
      <c r="A753" t="s">
        <v>6</v>
      </c>
      <c r="B753" t="s">
        <v>14</v>
      </c>
      <c r="C753" s="1">
        <v>45236</v>
      </c>
      <c r="D753">
        <v>10343</v>
      </c>
      <c r="E753">
        <v>16</v>
      </c>
      <c r="F753" s="2">
        <v>1584</v>
      </c>
    </row>
    <row r="754" spans="1:6" x14ac:dyDescent="0.25">
      <c r="A754" t="s">
        <v>6</v>
      </c>
      <c r="B754" t="s">
        <v>11</v>
      </c>
      <c r="C754" s="1">
        <v>45238</v>
      </c>
      <c r="D754">
        <v>10340</v>
      </c>
      <c r="E754">
        <v>11</v>
      </c>
      <c r="F754" s="2">
        <v>2436.1799999999998</v>
      </c>
    </row>
    <row r="755" spans="1:6" x14ac:dyDescent="0.25">
      <c r="A755" t="s">
        <v>6</v>
      </c>
      <c r="B755" t="s">
        <v>16</v>
      </c>
      <c r="C755" s="1">
        <v>45238</v>
      </c>
      <c r="D755">
        <v>10346</v>
      </c>
      <c r="E755">
        <v>13</v>
      </c>
      <c r="F755" s="2">
        <v>1618.88</v>
      </c>
    </row>
    <row r="756" spans="1:6" x14ac:dyDescent="0.25">
      <c r="A756" t="s">
        <v>6</v>
      </c>
      <c r="B756" t="s">
        <v>14</v>
      </c>
      <c r="C756" s="1">
        <v>45238</v>
      </c>
      <c r="D756">
        <v>10347</v>
      </c>
      <c r="E756">
        <v>16</v>
      </c>
      <c r="F756" s="2">
        <v>814.42</v>
      </c>
    </row>
    <row r="757" spans="1:6" x14ac:dyDescent="0.25">
      <c r="A757" t="s">
        <v>6</v>
      </c>
      <c r="B757" t="s">
        <v>7</v>
      </c>
      <c r="C757" s="1">
        <v>45241</v>
      </c>
      <c r="D757">
        <v>10345</v>
      </c>
      <c r="E757">
        <v>18</v>
      </c>
      <c r="F757" s="2">
        <v>2924.8</v>
      </c>
    </row>
    <row r="758" spans="1:6" x14ac:dyDescent="0.25">
      <c r="A758" t="s">
        <v>6</v>
      </c>
      <c r="B758" t="s">
        <v>14</v>
      </c>
      <c r="C758" s="1">
        <v>45245</v>
      </c>
      <c r="D758">
        <v>10348</v>
      </c>
      <c r="E758">
        <v>19</v>
      </c>
      <c r="F758" s="2">
        <v>363.6</v>
      </c>
    </row>
    <row r="759" spans="1:6" x14ac:dyDescent="0.25">
      <c r="A759" t="s">
        <v>8</v>
      </c>
      <c r="B759" t="s">
        <v>15</v>
      </c>
      <c r="C759" s="1">
        <v>45245</v>
      </c>
      <c r="D759">
        <v>10349</v>
      </c>
      <c r="E759">
        <v>19</v>
      </c>
      <c r="F759" s="2">
        <v>141.6</v>
      </c>
    </row>
    <row r="760" spans="1:6" x14ac:dyDescent="0.25">
      <c r="A760" t="s">
        <v>6</v>
      </c>
      <c r="B760" t="s">
        <v>16</v>
      </c>
      <c r="C760" s="1">
        <v>45248</v>
      </c>
      <c r="D760">
        <v>10352</v>
      </c>
      <c r="E760">
        <v>13</v>
      </c>
      <c r="F760" s="2">
        <v>136.30000000000001</v>
      </c>
    </row>
    <row r="761" spans="1:6" x14ac:dyDescent="0.25">
      <c r="A761" t="s">
        <v>6</v>
      </c>
      <c r="B761" t="s">
        <v>11</v>
      </c>
      <c r="C761" s="1">
        <v>45250</v>
      </c>
      <c r="D761">
        <v>10351</v>
      </c>
      <c r="E761">
        <v>9</v>
      </c>
      <c r="F761" s="2">
        <v>5398.72</v>
      </c>
    </row>
    <row r="762" spans="1:6" x14ac:dyDescent="0.25">
      <c r="A762" t="s">
        <v>6</v>
      </c>
      <c r="B762" t="s">
        <v>13</v>
      </c>
      <c r="C762" s="1">
        <v>45250</v>
      </c>
      <c r="D762">
        <v>10354</v>
      </c>
      <c r="E762">
        <v>9</v>
      </c>
      <c r="F762" s="2">
        <v>568.79999999999995</v>
      </c>
    </row>
    <row r="763" spans="1:6" x14ac:dyDescent="0.25">
      <c r="A763" t="s">
        <v>8</v>
      </c>
      <c r="B763" t="s">
        <v>12</v>
      </c>
      <c r="C763" s="1">
        <v>45250</v>
      </c>
      <c r="D763">
        <v>10355</v>
      </c>
      <c r="E763">
        <v>18</v>
      </c>
      <c r="F763" s="2">
        <v>480</v>
      </c>
    </row>
    <row r="764" spans="1:6" x14ac:dyDescent="0.25">
      <c r="A764" t="s">
        <v>8</v>
      </c>
      <c r="B764" t="s">
        <v>15</v>
      </c>
      <c r="C764" s="1">
        <v>45255</v>
      </c>
      <c r="D764">
        <v>10353</v>
      </c>
      <c r="E764">
        <v>8</v>
      </c>
      <c r="F764" s="2">
        <v>8593.2800000000007</v>
      </c>
    </row>
    <row r="765" spans="1:6" x14ac:dyDescent="0.25">
      <c r="A765" t="s">
        <v>8</v>
      </c>
      <c r="B765" t="s">
        <v>9</v>
      </c>
      <c r="C765" s="1">
        <v>45256</v>
      </c>
      <c r="D765">
        <v>10359</v>
      </c>
      <c r="E765">
        <v>11</v>
      </c>
      <c r="F765" s="2">
        <v>3471.68</v>
      </c>
    </row>
    <row r="766" spans="1:6" x14ac:dyDescent="0.25">
      <c r="A766" t="s">
        <v>8</v>
      </c>
      <c r="B766" t="s">
        <v>12</v>
      </c>
      <c r="C766" s="1">
        <v>45257</v>
      </c>
      <c r="D766">
        <v>10356</v>
      </c>
      <c r="E766">
        <v>16</v>
      </c>
      <c r="F766" s="2">
        <v>1106.4000000000001</v>
      </c>
    </row>
    <row r="767" spans="1:6" x14ac:dyDescent="0.25">
      <c r="A767" t="s">
        <v>8</v>
      </c>
      <c r="B767" t="s">
        <v>9</v>
      </c>
      <c r="C767" s="1">
        <v>45257</v>
      </c>
      <c r="D767">
        <v>10358</v>
      </c>
      <c r="E767">
        <v>15</v>
      </c>
      <c r="F767" s="2">
        <v>429.4</v>
      </c>
    </row>
    <row r="768" spans="1:6" x14ac:dyDescent="0.25">
      <c r="A768" t="s">
        <v>6</v>
      </c>
      <c r="B768" t="s">
        <v>16</v>
      </c>
      <c r="C768" s="1">
        <v>45258</v>
      </c>
      <c r="D768">
        <v>10362</v>
      </c>
      <c r="E768">
        <v>19</v>
      </c>
      <c r="F768" s="2">
        <v>1549.6</v>
      </c>
    </row>
    <row r="769" spans="1:6" x14ac:dyDescent="0.25">
      <c r="A769" t="s">
        <v>6</v>
      </c>
      <c r="B769" t="s">
        <v>11</v>
      </c>
      <c r="C769" s="1">
        <v>45262</v>
      </c>
      <c r="D769">
        <v>10357</v>
      </c>
      <c r="E769">
        <v>16</v>
      </c>
      <c r="F769" s="2">
        <v>1167.68</v>
      </c>
    </row>
    <row r="770" spans="1:6" x14ac:dyDescent="0.25">
      <c r="A770" t="s">
        <v>6</v>
      </c>
      <c r="B770" t="s">
        <v>14</v>
      </c>
      <c r="C770" s="1">
        <v>45262</v>
      </c>
      <c r="D770">
        <v>10360</v>
      </c>
      <c r="E770">
        <v>10</v>
      </c>
      <c r="F770" s="2">
        <v>7390.2</v>
      </c>
    </row>
    <row r="771" spans="1:6" x14ac:dyDescent="0.25">
      <c r="A771" t="s">
        <v>6</v>
      </c>
      <c r="B771" t="s">
        <v>16</v>
      </c>
      <c r="C771" s="1">
        <v>45262</v>
      </c>
      <c r="D771">
        <v>10365</v>
      </c>
      <c r="E771">
        <v>10</v>
      </c>
      <c r="F771" s="2">
        <v>403.2</v>
      </c>
    </row>
    <row r="772" spans="1:6" x14ac:dyDescent="0.25">
      <c r="A772" t="s">
        <v>8</v>
      </c>
      <c r="B772" t="s">
        <v>15</v>
      </c>
      <c r="C772" s="1">
        <v>45262</v>
      </c>
      <c r="D772">
        <v>10367</v>
      </c>
      <c r="E772">
        <v>12</v>
      </c>
      <c r="F772" s="2">
        <v>834.2</v>
      </c>
    </row>
    <row r="773" spans="1:6" x14ac:dyDescent="0.25">
      <c r="A773" t="s">
        <v>6</v>
      </c>
      <c r="B773" t="s">
        <v>7</v>
      </c>
      <c r="C773" s="1">
        <v>45262</v>
      </c>
      <c r="D773">
        <v>10368</v>
      </c>
      <c r="E773">
        <v>17</v>
      </c>
      <c r="F773" s="2">
        <v>1689.78</v>
      </c>
    </row>
    <row r="774" spans="1:6" x14ac:dyDescent="0.25">
      <c r="A774" t="s">
        <v>8</v>
      </c>
      <c r="B774" t="s">
        <v>12</v>
      </c>
      <c r="C774" s="1">
        <v>45263</v>
      </c>
      <c r="D774">
        <v>10350</v>
      </c>
      <c r="E774">
        <v>19</v>
      </c>
      <c r="F774" s="2">
        <v>642.05999999999995</v>
      </c>
    </row>
    <row r="775" spans="1:6" x14ac:dyDescent="0.25">
      <c r="A775" t="s">
        <v>6</v>
      </c>
      <c r="B775" t="s">
        <v>11</v>
      </c>
      <c r="C775" s="1">
        <v>45263</v>
      </c>
      <c r="D775">
        <v>10361</v>
      </c>
      <c r="E775">
        <v>13</v>
      </c>
      <c r="F775" s="2">
        <v>2046.24</v>
      </c>
    </row>
    <row r="776" spans="1:6" x14ac:dyDescent="0.25">
      <c r="A776" t="s">
        <v>6</v>
      </c>
      <c r="B776" t="s">
        <v>14</v>
      </c>
      <c r="C776" s="1">
        <v>45264</v>
      </c>
      <c r="D776">
        <v>10363</v>
      </c>
      <c r="E776">
        <v>7</v>
      </c>
      <c r="F776" s="2">
        <v>447.2</v>
      </c>
    </row>
    <row r="777" spans="1:6" x14ac:dyDescent="0.25">
      <c r="A777" t="s">
        <v>6</v>
      </c>
      <c r="B777" t="s">
        <v>11</v>
      </c>
      <c r="C777" s="1">
        <v>45264</v>
      </c>
      <c r="D777">
        <v>10364</v>
      </c>
      <c r="E777">
        <v>14</v>
      </c>
      <c r="F777" s="2">
        <v>950</v>
      </c>
    </row>
    <row r="778" spans="1:6" x14ac:dyDescent="0.25">
      <c r="A778" t="s">
        <v>6</v>
      </c>
      <c r="B778" t="s">
        <v>13</v>
      </c>
      <c r="C778" s="1">
        <v>45269</v>
      </c>
      <c r="D778">
        <v>10369</v>
      </c>
      <c r="E778">
        <v>14</v>
      </c>
      <c r="F778" s="2">
        <v>2390.4</v>
      </c>
    </row>
    <row r="779" spans="1:6" x14ac:dyDescent="0.25">
      <c r="A779" t="s">
        <v>8</v>
      </c>
      <c r="B779" t="s">
        <v>9</v>
      </c>
      <c r="C779" s="1">
        <v>45269</v>
      </c>
      <c r="D779">
        <v>10372</v>
      </c>
      <c r="E779">
        <v>7</v>
      </c>
      <c r="F779" s="2">
        <v>9210.9</v>
      </c>
    </row>
    <row r="780" spans="1:6" x14ac:dyDescent="0.25">
      <c r="A780" t="s">
        <v>6</v>
      </c>
      <c r="B780" t="s">
        <v>11</v>
      </c>
      <c r="C780" s="1">
        <v>45269</v>
      </c>
      <c r="D780">
        <v>10374</v>
      </c>
      <c r="E780">
        <v>8</v>
      </c>
      <c r="F780" s="2">
        <v>459</v>
      </c>
    </row>
    <row r="781" spans="1:6" x14ac:dyDescent="0.25">
      <c r="A781" t="s">
        <v>8</v>
      </c>
      <c r="B781" t="s">
        <v>16</v>
      </c>
      <c r="C781" s="1">
        <v>45269</v>
      </c>
      <c r="D781">
        <v>10375</v>
      </c>
      <c r="E781">
        <v>8</v>
      </c>
      <c r="F781" s="2">
        <v>338</v>
      </c>
    </row>
    <row r="782" spans="1:6" x14ac:dyDescent="0.25">
      <c r="A782" t="s">
        <v>6</v>
      </c>
      <c r="B782" t="s">
        <v>14</v>
      </c>
      <c r="C782" s="1">
        <v>45271</v>
      </c>
      <c r="D782">
        <v>10373</v>
      </c>
      <c r="E782">
        <v>15</v>
      </c>
      <c r="F782" s="2">
        <v>1366.4</v>
      </c>
    </row>
    <row r="783" spans="1:6" x14ac:dyDescent="0.25">
      <c r="A783" t="s">
        <v>6</v>
      </c>
      <c r="B783" t="s">
        <v>11</v>
      </c>
      <c r="C783" s="1">
        <v>45273</v>
      </c>
      <c r="D783">
        <v>10376</v>
      </c>
      <c r="E783">
        <v>17</v>
      </c>
      <c r="F783" s="2">
        <v>399</v>
      </c>
    </row>
    <row r="784" spans="1:6" x14ac:dyDescent="0.25">
      <c r="A784" t="s">
        <v>6</v>
      </c>
      <c r="B784" t="s">
        <v>11</v>
      </c>
      <c r="C784" s="1">
        <v>45273</v>
      </c>
      <c r="D784">
        <v>10377</v>
      </c>
      <c r="E784">
        <v>16</v>
      </c>
      <c r="F784" s="2">
        <v>863.6</v>
      </c>
    </row>
    <row r="785" spans="1:6" x14ac:dyDescent="0.25">
      <c r="A785" t="s">
        <v>6</v>
      </c>
      <c r="B785" t="s">
        <v>7</v>
      </c>
      <c r="C785" s="1">
        <v>45273</v>
      </c>
      <c r="D785">
        <v>10379</v>
      </c>
      <c r="E785">
        <v>7</v>
      </c>
      <c r="F785" s="2">
        <v>863.28</v>
      </c>
    </row>
    <row r="786" spans="1:6" x14ac:dyDescent="0.25">
      <c r="A786" t="s">
        <v>6</v>
      </c>
      <c r="B786" t="s">
        <v>16</v>
      </c>
      <c r="C786" s="1">
        <v>45273</v>
      </c>
      <c r="D786">
        <v>10381</v>
      </c>
      <c r="E786">
        <v>15</v>
      </c>
      <c r="F786" s="2">
        <v>112</v>
      </c>
    </row>
    <row r="787" spans="1:6" x14ac:dyDescent="0.25">
      <c r="A787" t="s">
        <v>6</v>
      </c>
      <c r="B787" t="s">
        <v>14</v>
      </c>
      <c r="C787" s="1">
        <v>45276</v>
      </c>
      <c r="D787">
        <v>10382</v>
      </c>
      <c r="E787">
        <v>19</v>
      </c>
      <c r="F787" s="2">
        <v>2900</v>
      </c>
    </row>
    <row r="788" spans="1:6" x14ac:dyDescent="0.25">
      <c r="A788" t="s">
        <v>6</v>
      </c>
      <c r="B788" t="s">
        <v>13</v>
      </c>
      <c r="C788" s="1">
        <v>45278</v>
      </c>
      <c r="D788">
        <v>10383</v>
      </c>
      <c r="E788">
        <v>12</v>
      </c>
      <c r="F788" s="2">
        <v>899</v>
      </c>
    </row>
    <row r="789" spans="1:6" x14ac:dyDescent="0.25">
      <c r="A789" t="s">
        <v>8</v>
      </c>
      <c r="B789" t="s">
        <v>9</v>
      </c>
      <c r="C789" s="1">
        <v>45279</v>
      </c>
      <c r="D789">
        <v>10378</v>
      </c>
      <c r="E789">
        <v>17</v>
      </c>
      <c r="F789" s="2">
        <v>103.2</v>
      </c>
    </row>
    <row r="790" spans="1:6" x14ac:dyDescent="0.25">
      <c r="A790" t="s">
        <v>8</v>
      </c>
      <c r="B790" t="s">
        <v>16</v>
      </c>
      <c r="C790" s="1">
        <v>45280</v>
      </c>
      <c r="D790">
        <v>10384</v>
      </c>
      <c r="E790">
        <v>9</v>
      </c>
      <c r="F790" s="2">
        <v>2222.4</v>
      </c>
    </row>
    <row r="791" spans="1:6" x14ac:dyDescent="0.25">
      <c r="A791" t="s">
        <v>6</v>
      </c>
      <c r="B791" t="s">
        <v>11</v>
      </c>
      <c r="C791" s="1">
        <v>45280</v>
      </c>
      <c r="D791">
        <v>10387</v>
      </c>
      <c r="E791">
        <v>9</v>
      </c>
      <c r="F791" s="2">
        <v>1058.4000000000001</v>
      </c>
    </row>
    <row r="792" spans="1:6" x14ac:dyDescent="0.25">
      <c r="A792" t="s">
        <v>6</v>
      </c>
      <c r="B792" t="s">
        <v>7</v>
      </c>
      <c r="C792" s="1">
        <v>45280</v>
      </c>
      <c r="D792">
        <v>10388</v>
      </c>
      <c r="E792">
        <v>19</v>
      </c>
      <c r="F792" s="2">
        <v>1228.8</v>
      </c>
    </row>
    <row r="793" spans="1:6" x14ac:dyDescent="0.25">
      <c r="A793" t="s">
        <v>6</v>
      </c>
      <c r="B793" t="s">
        <v>11</v>
      </c>
      <c r="C793" s="1">
        <v>45283</v>
      </c>
      <c r="D793">
        <v>10385</v>
      </c>
      <c r="E793">
        <v>17</v>
      </c>
      <c r="F793" s="2">
        <v>691.2</v>
      </c>
    </row>
    <row r="794" spans="1:6" x14ac:dyDescent="0.25">
      <c r="A794" t="s">
        <v>6</v>
      </c>
      <c r="B794" t="s">
        <v>11</v>
      </c>
      <c r="C794" s="1">
        <v>45284</v>
      </c>
      <c r="D794">
        <v>10371</v>
      </c>
      <c r="E794">
        <v>13</v>
      </c>
      <c r="F794" s="2">
        <v>72.959999999999994</v>
      </c>
    </row>
    <row r="795" spans="1:6" x14ac:dyDescent="0.25">
      <c r="A795" t="s">
        <v>6</v>
      </c>
      <c r="B795" t="s">
        <v>14</v>
      </c>
      <c r="C795" s="1">
        <v>45284</v>
      </c>
      <c r="D795">
        <v>10389</v>
      </c>
      <c r="E795">
        <v>11</v>
      </c>
      <c r="F795" s="2">
        <v>1832.8</v>
      </c>
    </row>
    <row r="796" spans="1:6" x14ac:dyDescent="0.25">
      <c r="A796" t="s">
        <v>8</v>
      </c>
      <c r="B796" t="s">
        <v>10</v>
      </c>
      <c r="C796" s="1">
        <v>45285</v>
      </c>
      <c r="D796">
        <v>10386</v>
      </c>
      <c r="E796">
        <v>10</v>
      </c>
      <c r="F796" s="2">
        <v>166</v>
      </c>
    </row>
    <row r="797" spans="1:6" x14ac:dyDescent="0.25">
      <c r="A797" t="s">
        <v>8</v>
      </c>
      <c r="B797" t="s">
        <v>12</v>
      </c>
      <c r="C797" s="1">
        <v>45286</v>
      </c>
      <c r="D797">
        <v>10390</v>
      </c>
      <c r="E797">
        <v>12</v>
      </c>
      <c r="F797" s="2">
        <v>2090.88</v>
      </c>
    </row>
    <row r="798" spans="1:6" x14ac:dyDescent="0.25">
      <c r="A798" t="s">
        <v>8</v>
      </c>
      <c r="B798" t="s">
        <v>12</v>
      </c>
      <c r="C798" s="1">
        <v>45287</v>
      </c>
      <c r="D798">
        <v>10370</v>
      </c>
      <c r="E798">
        <v>10</v>
      </c>
      <c r="F798" s="2">
        <v>1117.5999999999999</v>
      </c>
    </row>
    <row r="799" spans="1:6" x14ac:dyDescent="0.25">
      <c r="A799" t="s">
        <v>6</v>
      </c>
      <c r="B799" t="s">
        <v>13</v>
      </c>
      <c r="C799" s="1">
        <v>45290</v>
      </c>
      <c r="D799">
        <v>10366</v>
      </c>
      <c r="E799">
        <v>13</v>
      </c>
      <c r="F799" s="2">
        <v>136</v>
      </c>
    </row>
    <row r="800" spans="1:6" x14ac:dyDescent="0.25">
      <c r="A800" t="s">
        <v>6</v>
      </c>
      <c r="B800" t="s">
        <v>16</v>
      </c>
      <c r="C800" s="1">
        <v>45291</v>
      </c>
      <c r="D800">
        <v>10391</v>
      </c>
      <c r="E800">
        <v>11</v>
      </c>
      <c r="F800" s="2">
        <v>86.4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807"/>
  <sheetViews>
    <sheetView zoomScaleNormal="100" workbookViewId="0">
      <selection activeCell="K15" sqref="K15:S15 K24:S24"/>
      <pivotSelection pane="bottomRight" showHeader="1" extendable="1" axis="axisRow" start="8" max="19" activeRow="14" activeCol="10" previousRow="14" previousCol="10" click="1" r:id="rId1">
        <pivotArea dataOnly="0" fieldPosition="0">
          <references count="1">
            <reference field="0" count="0"/>
          </references>
        </pivotArea>
      </pivotSelection>
    </sheetView>
  </sheetViews>
  <sheetFormatPr defaultRowHeight="15" x14ac:dyDescent="0.25"/>
  <cols>
    <col min="1" max="1" width="13" bestFit="1" customWidth="1"/>
    <col min="2" max="2" width="10.28515625" bestFit="1" customWidth="1"/>
    <col min="3" max="3" width="14" bestFit="1" customWidth="1"/>
    <col min="4" max="7" width="14.28515625" bestFit="1" customWidth="1"/>
    <col min="8" max="8" width="11" bestFit="1" customWidth="1"/>
    <col min="9" max="9" width="19.28515625" bestFit="1" customWidth="1"/>
    <col min="10" max="10" width="7.42578125" customWidth="1"/>
    <col min="11" max="11" width="14.28515625" bestFit="1" customWidth="1"/>
    <col min="12" max="12" width="7.5703125" customWidth="1"/>
    <col min="13" max="13" width="14.85546875" customWidth="1"/>
    <col min="14" max="14" width="7.5703125" customWidth="1"/>
    <col min="15" max="15" width="14.85546875" customWidth="1"/>
    <col min="16" max="16" width="7.5703125" customWidth="1"/>
    <col min="17" max="17" width="14.85546875" customWidth="1"/>
    <col min="18" max="18" width="11" bestFit="1" customWidth="1"/>
    <col min="19" max="19" width="19.28515625" bestFit="1" customWidth="1"/>
    <col min="20" max="20" width="25.7109375" bestFit="1" customWidth="1"/>
    <col min="21" max="35" width="20.5703125" bestFit="1" customWidth="1"/>
    <col min="36" max="36" width="20.5703125" customWidth="1"/>
    <col min="37" max="58" width="20.5703125" bestFit="1" customWidth="1"/>
    <col min="59" max="59" width="17.42578125" bestFit="1" customWidth="1"/>
    <col min="60" max="60" width="25.7109375" bestFit="1" customWidth="1"/>
  </cols>
  <sheetData>
    <row r="1" spans="1:19" s="39" customFormat="1" ht="48.75" customHeight="1" x14ac:dyDescent="0.3">
      <c r="A1" s="34" t="s">
        <v>194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3" spans="1:19" ht="21" x14ac:dyDescent="0.35">
      <c r="A3" s="64" t="s">
        <v>126</v>
      </c>
      <c r="B3" s="63"/>
      <c r="C3" s="63"/>
      <c r="D3" s="63"/>
      <c r="E3" s="63"/>
      <c r="F3" s="63"/>
      <c r="G3" s="63"/>
      <c r="H3" s="63"/>
      <c r="I3" s="63"/>
      <c r="K3" s="64" t="s">
        <v>125</v>
      </c>
      <c r="L3" s="63"/>
      <c r="M3" s="63"/>
      <c r="N3" s="63"/>
      <c r="O3" s="63"/>
      <c r="P3" s="63"/>
      <c r="Q3" s="63"/>
      <c r="R3" s="63"/>
      <c r="S3" s="63"/>
    </row>
    <row r="5" spans="1:19" x14ac:dyDescent="0.25">
      <c r="D5" s="3" t="s">
        <v>0</v>
      </c>
      <c r="E5" s="3" t="s">
        <v>21</v>
      </c>
      <c r="L5" s="61" t="s">
        <v>106</v>
      </c>
      <c r="M5" s="61" t="s">
        <v>106</v>
      </c>
      <c r="N5" s="61" t="s">
        <v>107</v>
      </c>
      <c r="O5" s="61" t="s">
        <v>107</v>
      </c>
      <c r="P5" s="61" t="s">
        <v>108</v>
      </c>
      <c r="Q5" s="61" t="s">
        <v>108</v>
      </c>
      <c r="R5" s="1" t="s">
        <v>121</v>
      </c>
      <c r="S5" s="1" t="s">
        <v>123</v>
      </c>
    </row>
    <row r="6" spans="1:19" x14ac:dyDescent="0.25">
      <c r="D6" t="s">
        <v>8</v>
      </c>
      <c r="E6" t="s">
        <v>8</v>
      </c>
      <c r="F6" t="s">
        <v>6</v>
      </c>
      <c r="G6" t="s">
        <v>6</v>
      </c>
      <c r="H6" t="s">
        <v>121</v>
      </c>
      <c r="I6" t="s">
        <v>123</v>
      </c>
      <c r="L6" s="62" t="s">
        <v>122</v>
      </c>
      <c r="M6" s="62" t="s">
        <v>124</v>
      </c>
      <c r="N6" s="62" t="s">
        <v>122</v>
      </c>
      <c r="O6" s="62" t="s">
        <v>124</v>
      </c>
      <c r="P6" s="62" t="s">
        <v>122</v>
      </c>
      <c r="Q6" s="62" t="s">
        <v>124</v>
      </c>
    </row>
    <row r="7" spans="1:19" x14ac:dyDescent="0.25">
      <c r="A7" s="3" t="s">
        <v>2</v>
      </c>
      <c r="B7" s="3" t="s">
        <v>3</v>
      </c>
      <c r="C7" s="3" t="s">
        <v>1</v>
      </c>
      <c r="D7" t="s">
        <v>122</v>
      </c>
      <c r="E7" t="s">
        <v>124</v>
      </c>
      <c r="F7" t="s">
        <v>122</v>
      </c>
      <c r="G7" t="s">
        <v>124</v>
      </c>
      <c r="K7" s="4" t="s">
        <v>8</v>
      </c>
      <c r="L7" s="13"/>
      <c r="M7" s="13"/>
      <c r="N7" s="13"/>
      <c r="O7" s="13"/>
      <c r="P7" s="13"/>
      <c r="Q7" s="13"/>
      <c r="R7" s="13"/>
      <c r="S7" s="13"/>
    </row>
    <row r="8" spans="1:19" x14ac:dyDescent="0.25">
      <c r="A8" s="1">
        <v>44197</v>
      </c>
      <c r="B8">
        <v>10392</v>
      </c>
      <c r="C8" t="s">
        <v>7</v>
      </c>
      <c r="E8" s="13"/>
      <c r="F8">
        <v>13</v>
      </c>
      <c r="G8" s="13">
        <v>1440</v>
      </c>
      <c r="H8">
        <v>13</v>
      </c>
      <c r="I8" s="13">
        <v>1440</v>
      </c>
      <c r="K8" s="5" t="s">
        <v>10</v>
      </c>
      <c r="L8" s="13">
        <v>232</v>
      </c>
      <c r="M8" s="13">
        <v>24756.89</v>
      </c>
      <c r="N8" s="13">
        <v>228</v>
      </c>
      <c r="O8" s="13">
        <v>40396.639999999999</v>
      </c>
      <c r="P8" s="13">
        <v>73</v>
      </c>
      <c r="Q8" s="13">
        <v>9894.51</v>
      </c>
      <c r="R8" s="13">
        <v>533</v>
      </c>
      <c r="S8" s="13">
        <v>75048.039999999994</v>
      </c>
    </row>
    <row r="9" spans="1:19" x14ac:dyDescent="0.25">
      <c r="A9" s="1">
        <v>44198</v>
      </c>
      <c r="B9">
        <v>10397</v>
      </c>
      <c r="C9" t="s">
        <v>9</v>
      </c>
      <c r="D9">
        <v>17</v>
      </c>
      <c r="E9" s="13">
        <v>716.72</v>
      </c>
      <c r="G9" s="13"/>
      <c r="H9">
        <v>17</v>
      </c>
      <c r="I9" s="13">
        <v>716.72</v>
      </c>
      <c r="K9" s="5" t="s">
        <v>14</v>
      </c>
      <c r="L9" s="13">
        <v>81</v>
      </c>
      <c r="M9" s="13">
        <v>4029.25</v>
      </c>
      <c r="N9" s="13">
        <v>39</v>
      </c>
      <c r="O9" s="13">
        <v>4657.1099999999997</v>
      </c>
      <c r="P9" s="13"/>
      <c r="Q9" s="13"/>
      <c r="R9" s="13">
        <v>120</v>
      </c>
      <c r="S9" s="13">
        <v>8686.36</v>
      </c>
    </row>
    <row r="10" spans="1:19" x14ac:dyDescent="0.25">
      <c r="A10" s="1">
        <v>44198</v>
      </c>
      <c r="B10">
        <v>10771</v>
      </c>
      <c r="C10" t="s">
        <v>10</v>
      </c>
      <c r="D10">
        <v>18</v>
      </c>
      <c r="E10" s="13">
        <v>344</v>
      </c>
      <c r="G10" s="13"/>
      <c r="H10">
        <v>18</v>
      </c>
      <c r="I10" s="13">
        <v>344</v>
      </c>
      <c r="K10" s="5" t="s">
        <v>16</v>
      </c>
      <c r="L10" s="13">
        <v>170</v>
      </c>
      <c r="M10" s="13">
        <v>14055.87</v>
      </c>
      <c r="N10" s="13">
        <v>44</v>
      </c>
      <c r="O10" s="13">
        <v>5892.65</v>
      </c>
      <c r="P10" s="13">
        <v>17</v>
      </c>
      <c r="Q10" s="13">
        <v>2560.4</v>
      </c>
      <c r="R10" s="13">
        <v>231</v>
      </c>
      <c r="S10" s="13">
        <v>22508.920000000002</v>
      </c>
    </row>
    <row r="11" spans="1:19" x14ac:dyDescent="0.25">
      <c r="A11" s="1">
        <v>44199</v>
      </c>
      <c r="B11">
        <v>10393</v>
      </c>
      <c r="C11" t="s">
        <v>11</v>
      </c>
      <c r="E11" s="13"/>
      <c r="F11">
        <v>16</v>
      </c>
      <c r="G11" s="13">
        <v>2556.9499999999998</v>
      </c>
      <c r="H11">
        <v>16</v>
      </c>
      <c r="I11" s="13">
        <v>2556.9499999999998</v>
      </c>
      <c r="K11" s="5" t="s">
        <v>12</v>
      </c>
      <c r="L11" s="13">
        <v>397</v>
      </c>
      <c r="M11" s="13">
        <v>40826.370000000003</v>
      </c>
      <c r="N11" s="13">
        <v>276</v>
      </c>
      <c r="O11" s="13">
        <v>17181.580000000002</v>
      </c>
      <c r="P11" s="13">
        <v>202</v>
      </c>
      <c r="Q11" s="13">
        <v>14519.679999999998</v>
      </c>
      <c r="R11" s="13">
        <v>875</v>
      </c>
      <c r="S11" s="13">
        <v>72527.63</v>
      </c>
    </row>
    <row r="12" spans="1:19" x14ac:dyDescent="0.25">
      <c r="A12" s="1">
        <v>44199</v>
      </c>
      <c r="B12">
        <v>10394</v>
      </c>
      <c r="C12" t="s">
        <v>11</v>
      </c>
      <c r="E12" s="13"/>
      <c r="F12">
        <v>10</v>
      </c>
      <c r="G12" s="13">
        <v>442</v>
      </c>
      <c r="H12">
        <v>10</v>
      </c>
      <c r="I12" s="13">
        <v>442</v>
      </c>
      <c r="K12" s="5" t="s">
        <v>9</v>
      </c>
      <c r="L12" s="13">
        <v>209</v>
      </c>
      <c r="M12" s="13">
        <v>31433.16</v>
      </c>
      <c r="N12" s="13">
        <v>143</v>
      </c>
      <c r="O12" s="13">
        <v>19691.89</v>
      </c>
      <c r="P12" s="13">
        <v>135</v>
      </c>
      <c r="Q12" s="13">
        <v>17667.2</v>
      </c>
      <c r="R12" s="13">
        <v>487</v>
      </c>
      <c r="S12" s="13">
        <v>68792.25</v>
      </c>
    </row>
    <row r="13" spans="1:19" x14ac:dyDescent="0.25">
      <c r="A13" s="1">
        <v>44199</v>
      </c>
      <c r="B13">
        <v>10395</v>
      </c>
      <c r="C13" t="s">
        <v>12</v>
      </c>
      <c r="D13">
        <v>9</v>
      </c>
      <c r="E13" s="13">
        <v>2122.92</v>
      </c>
      <c r="G13" s="13"/>
      <c r="H13">
        <v>9</v>
      </c>
      <c r="I13" s="13">
        <v>2122.92</v>
      </c>
      <c r="K13" s="5" t="s">
        <v>15</v>
      </c>
      <c r="L13" s="13">
        <v>422</v>
      </c>
      <c r="M13" s="13">
        <v>59827.19</v>
      </c>
      <c r="N13" s="13">
        <v>268</v>
      </c>
      <c r="O13" s="13">
        <v>41903.64</v>
      </c>
      <c r="P13" s="13">
        <v>131</v>
      </c>
      <c r="Q13" s="13">
        <v>15232.160000000002</v>
      </c>
      <c r="R13" s="13">
        <v>821</v>
      </c>
      <c r="S13" s="13">
        <v>116962.99</v>
      </c>
    </row>
    <row r="14" spans="1:19" x14ac:dyDescent="0.25">
      <c r="A14" s="1">
        <v>44202</v>
      </c>
      <c r="B14">
        <v>10396</v>
      </c>
      <c r="C14" t="s">
        <v>11</v>
      </c>
      <c r="E14" s="13"/>
      <c r="F14">
        <v>7</v>
      </c>
      <c r="G14" s="13">
        <v>1903.8</v>
      </c>
      <c r="H14">
        <v>7</v>
      </c>
      <c r="I14" s="13">
        <v>1903.8</v>
      </c>
      <c r="K14" s="4" t="s">
        <v>33</v>
      </c>
      <c r="L14" s="13">
        <v>1511</v>
      </c>
      <c r="M14" s="13">
        <v>174928.73</v>
      </c>
      <c r="N14" s="13">
        <v>998</v>
      </c>
      <c r="O14" s="13">
        <v>129723.51000000001</v>
      </c>
      <c r="P14" s="13">
        <v>558</v>
      </c>
      <c r="Q14" s="13">
        <v>59873.95</v>
      </c>
      <c r="R14" s="13">
        <v>3067</v>
      </c>
      <c r="S14" s="13">
        <v>364526.19</v>
      </c>
    </row>
    <row r="15" spans="1:19" x14ac:dyDescent="0.25">
      <c r="A15" s="1">
        <v>44204</v>
      </c>
      <c r="B15">
        <v>10399</v>
      </c>
      <c r="C15" t="s">
        <v>13</v>
      </c>
      <c r="E15" s="13"/>
      <c r="F15">
        <v>17</v>
      </c>
      <c r="G15" s="13">
        <v>1765.6</v>
      </c>
      <c r="H15">
        <v>17</v>
      </c>
      <c r="I15" s="13">
        <v>1765.6</v>
      </c>
      <c r="K15" s="4"/>
      <c r="L15" s="13"/>
      <c r="M15" s="13"/>
      <c r="N15" s="13"/>
      <c r="O15" s="13"/>
      <c r="P15" s="13"/>
      <c r="Q15" s="13"/>
      <c r="R15" s="13"/>
      <c r="S15" s="13"/>
    </row>
    <row r="16" spans="1:19" x14ac:dyDescent="0.25">
      <c r="A16" s="1">
        <v>44204</v>
      </c>
      <c r="B16">
        <v>10404</v>
      </c>
      <c r="C16" t="s">
        <v>7</v>
      </c>
      <c r="E16" s="13"/>
      <c r="F16">
        <v>7</v>
      </c>
      <c r="G16" s="13">
        <v>1591.25</v>
      </c>
      <c r="H16">
        <v>7</v>
      </c>
      <c r="I16" s="13">
        <v>1591.25</v>
      </c>
      <c r="K16" s="4" t="s">
        <v>6</v>
      </c>
      <c r="L16" s="13"/>
      <c r="M16" s="13"/>
      <c r="N16" s="13"/>
      <c r="O16" s="13"/>
      <c r="P16" s="13"/>
      <c r="Q16" s="13"/>
      <c r="R16" s="13"/>
      <c r="S16" s="13"/>
    </row>
    <row r="17" spans="1:19" x14ac:dyDescent="0.25">
      <c r="A17" s="1">
        <v>44205</v>
      </c>
      <c r="B17">
        <v>10398</v>
      </c>
      <c r="C17" t="s">
        <v>7</v>
      </c>
      <c r="E17" s="13"/>
      <c r="F17">
        <v>11</v>
      </c>
      <c r="G17" s="13">
        <v>2505.6</v>
      </c>
      <c r="H17">
        <v>11</v>
      </c>
      <c r="I17" s="13">
        <v>2505.6</v>
      </c>
      <c r="K17" s="5" t="s">
        <v>10</v>
      </c>
      <c r="L17" s="13">
        <v>58</v>
      </c>
      <c r="M17" s="13">
        <v>7553.95</v>
      </c>
      <c r="N17" s="13">
        <v>27</v>
      </c>
      <c r="O17" s="13">
        <v>3654</v>
      </c>
      <c r="P17" s="13">
        <v>7</v>
      </c>
      <c r="Q17" s="13">
        <v>1101.2</v>
      </c>
      <c r="R17" s="13">
        <v>92</v>
      </c>
      <c r="S17" s="13">
        <v>12309.150000000001</v>
      </c>
    </row>
    <row r="18" spans="1:19" x14ac:dyDescent="0.25">
      <c r="A18" s="1">
        <v>44205</v>
      </c>
      <c r="B18">
        <v>10403</v>
      </c>
      <c r="C18" t="s">
        <v>14</v>
      </c>
      <c r="D18">
        <v>18</v>
      </c>
      <c r="E18" s="13">
        <v>855.01</v>
      </c>
      <c r="G18" s="13"/>
      <c r="H18">
        <v>18</v>
      </c>
      <c r="I18" s="13">
        <v>855.01</v>
      </c>
      <c r="K18" s="5" t="s">
        <v>13</v>
      </c>
      <c r="L18" s="13">
        <v>623</v>
      </c>
      <c r="M18" s="13">
        <v>49400.070000000007</v>
      </c>
      <c r="N18" s="13">
        <v>337</v>
      </c>
      <c r="O18" s="13">
        <v>43263.950000000004</v>
      </c>
      <c r="P18" s="13">
        <v>200</v>
      </c>
      <c r="Q18" s="13">
        <v>18059.5</v>
      </c>
      <c r="R18" s="13">
        <v>1160</v>
      </c>
      <c r="S18" s="13">
        <v>110723.52000000002</v>
      </c>
    </row>
    <row r="19" spans="1:19" x14ac:dyDescent="0.25">
      <c r="A19" s="1">
        <v>44206</v>
      </c>
      <c r="B19">
        <v>10401</v>
      </c>
      <c r="C19" t="s">
        <v>11</v>
      </c>
      <c r="E19" s="13"/>
      <c r="F19">
        <v>7</v>
      </c>
      <c r="G19" s="13">
        <v>3868.6</v>
      </c>
      <c r="H19">
        <v>7</v>
      </c>
      <c r="I19" s="13">
        <v>3868.6</v>
      </c>
      <c r="K19" s="5" t="s">
        <v>14</v>
      </c>
      <c r="L19" s="13">
        <v>885</v>
      </c>
      <c r="M19" s="13">
        <v>120626.31000000004</v>
      </c>
      <c r="N19" s="13">
        <v>520</v>
      </c>
      <c r="O19" s="13">
        <v>46505.899999999994</v>
      </c>
      <c r="P19" s="13">
        <v>405</v>
      </c>
      <c r="Q19" s="13">
        <v>49945.11</v>
      </c>
      <c r="R19" s="13">
        <v>1810</v>
      </c>
      <c r="S19" s="13">
        <v>217077.32</v>
      </c>
    </row>
    <row r="20" spans="1:19" x14ac:dyDescent="0.25">
      <c r="A20" s="1">
        <v>44206</v>
      </c>
      <c r="B20">
        <v>10402</v>
      </c>
      <c r="C20" t="s">
        <v>10</v>
      </c>
      <c r="E20" s="13"/>
      <c r="F20">
        <v>11</v>
      </c>
      <c r="G20" s="13">
        <v>2713.5</v>
      </c>
      <c r="H20">
        <v>11</v>
      </c>
      <c r="I20" s="13">
        <v>2713.5</v>
      </c>
      <c r="K20" s="5" t="s">
        <v>16</v>
      </c>
      <c r="L20" s="13">
        <v>699</v>
      </c>
      <c r="M20" s="13">
        <v>89663.200000000012</v>
      </c>
      <c r="N20" s="13">
        <v>506</v>
      </c>
      <c r="O20" s="13">
        <v>73360.590000000011</v>
      </c>
      <c r="P20" s="13">
        <v>217</v>
      </c>
      <c r="Q20" s="13">
        <v>15663.560000000001</v>
      </c>
      <c r="R20" s="13">
        <v>1422</v>
      </c>
      <c r="S20" s="13">
        <v>178687.35000000003</v>
      </c>
    </row>
    <row r="21" spans="1:19" x14ac:dyDescent="0.25">
      <c r="A21" s="1">
        <v>44209</v>
      </c>
      <c r="B21">
        <v>10406</v>
      </c>
      <c r="C21" t="s">
        <v>15</v>
      </c>
      <c r="D21">
        <v>15</v>
      </c>
      <c r="E21" s="13">
        <v>1830.78</v>
      </c>
      <c r="G21" s="13"/>
      <c r="H21">
        <v>15</v>
      </c>
      <c r="I21" s="13">
        <v>1830.78</v>
      </c>
      <c r="K21" s="5" t="s">
        <v>11</v>
      </c>
      <c r="L21" s="13">
        <v>699</v>
      </c>
      <c r="M21" s="13">
        <v>95850.359999999986</v>
      </c>
      <c r="N21" s="13">
        <v>487</v>
      </c>
      <c r="O21" s="13">
        <v>55787.970000000008</v>
      </c>
      <c r="P21" s="13">
        <v>302</v>
      </c>
      <c r="Q21" s="13">
        <v>30861.760000000002</v>
      </c>
      <c r="R21" s="13">
        <v>1488</v>
      </c>
      <c r="S21" s="13">
        <v>182500.09</v>
      </c>
    </row>
    <row r="22" spans="1:19" x14ac:dyDescent="0.25">
      <c r="A22" s="1">
        <v>44210</v>
      </c>
      <c r="B22">
        <v>10408</v>
      </c>
      <c r="C22" t="s">
        <v>13</v>
      </c>
      <c r="E22" s="13"/>
      <c r="F22">
        <v>10</v>
      </c>
      <c r="G22" s="13">
        <v>1622.4</v>
      </c>
      <c r="H22">
        <v>10</v>
      </c>
      <c r="I22" s="13">
        <v>1622.4</v>
      </c>
      <c r="K22" s="5" t="s">
        <v>7</v>
      </c>
      <c r="L22" s="13">
        <v>539</v>
      </c>
      <c r="M22" s="13">
        <v>71168.14</v>
      </c>
      <c r="N22" s="13">
        <v>473</v>
      </c>
      <c r="O22" s="13">
        <v>73524.179999999993</v>
      </c>
      <c r="P22" s="13">
        <v>170</v>
      </c>
      <c r="Q22" s="13">
        <v>17811.46</v>
      </c>
      <c r="R22" s="13">
        <v>1182</v>
      </c>
      <c r="S22" s="13">
        <v>162503.78</v>
      </c>
    </row>
    <row r="23" spans="1:19" x14ac:dyDescent="0.25">
      <c r="A23" s="1">
        <v>44210</v>
      </c>
      <c r="B23">
        <v>10409</v>
      </c>
      <c r="C23" t="s">
        <v>16</v>
      </c>
      <c r="D23">
        <v>19</v>
      </c>
      <c r="E23" s="13">
        <v>319.2</v>
      </c>
      <c r="G23" s="13"/>
      <c r="H23">
        <v>19</v>
      </c>
      <c r="I23" s="13">
        <v>319.2</v>
      </c>
      <c r="K23" s="4" t="s">
        <v>34</v>
      </c>
      <c r="L23" s="13">
        <v>3503</v>
      </c>
      <c r="M23" s="13">
        <v>434262.03</v>
      </c>
      <c r="N23" s="13">
        <v>2350</v>
      </c>
      <c r="O23" s="13">
        <v>296096.58999999997</v>
      </c>
      <c r="P23" s="13">
        <v>1301</v>
      </c>
      <c r="Q23" s="13">
        <v>133442.59</v>
      </c>
      <c r="R23" s="13">
        <v>7154</v>
      </c>
      <c r="S23" s="13">
        <v>863801.21000000008</v>
      </c>
    </row>
    <row r="24" spans="1:19" x14ac:dyDescent="0.25">
      <c r="A24" s="1">
        <v>44211</v>
      </c>
      <c r="B24">
        <v>10410</v>
      </c>
      <c r="C24" t="s">
        <v>16</v>
      </c>
      <c r="E24" s="13"/>
      <c r="F24">
        <v>16</v>
      </c>
      <c r="G24" s="13">
        <v>802</v>
      </c>
      <c r="H24">
        <v>16</v>
      </c>
      <c r="I24" s="13">
        <v>802</v>
      </c>
      <c r="K24" s="4"/>
      <c r="L24" s="13"/>
      <c r="M24" s="13"/>
      <c r="N24" s="13"/>
      <c r="O24" s="13"/>
      <c r="P24" s="13"/>
      <c r="Q24" s="13"/>
      <c r="R24" s="13"/>
      <c r="S24" s="13"/>
    </row>
    <row r="25" spans="1:19" x14ac:dyDescent="0.25">
      <c r="A25" s="1">
        <v>44211</v>
      </c>
      <c r="B25">
        <v>10412</v>
      </c>
      <c r="C25" t="s">
        <v>13</v>
      </c>
      <c r="E25" s="13"/>
      <c r="F25">
        <v>8</v>
      </c>
      <c r="G25" s="13">
        <v>334.8</v>
      </c>
      <c r="H25">
        <v>8</v>
      </c>
      <c r="I25" s="13">
        <v>334.8</v>
      </c>
      <c r="K25" s="4" t="s">
        <v>17</v>
      </c>
      <c r="L25" s="13">
        <v>5014</v>
      </c>
      <c r="M25" s="13">
        <v>609190.76000000013</v>
      </c>
      <c r="N25" s="13">
        <v>3348</v>
      </c>
      <c r="O25" s="13">
        <v>425820.10000000003</v>
      </c>
      <c r="P25" s="13">
        <v>1859</v>
      </c>
      <c r="Q25" s="13">
        <v>193316.54</v>
      </c>
      <c r="R25" s="13">
        <v>10221</v>
      </c>
      <c r="S25" s="13">
        <v>1228327.4000000001</v>
      </c>
    </row>
    <row r="26" spans="1:19" x14ac:dyDescent="0.25">
      <c r="A26" s="1">
        <v>44212</v>
      </c>
      <c r="B26">
        <v>10380</v>
      </c>
      <c r="C26" t="s">
        <v>13</v>
      </c>
      <c r="E26" s="13"/>
      <c r="F26">
        <v>8</v>
      </c>
      <c r="G26" s="13">
        <v>1313.82</v>
      </c>
      <c r="H26">
        <v>8</v>
      </c>
      <c r="I26" s="13">
        <v>1313.82</v>
      </c>
    </row>
    <row r="27" spans="1:19" x14ac:dyDescent="0.25">
      <c r="A27" s="1">
        <v>44212</v>
      </c>
      <c r="B27">
        <v>10400</v>
      </c>
      <c r="C27" t="s">
        <v>11</v>
      </c>
      <c r="E27" s="13"/>
      <c r="F27">
        <v>18</v>
      </c>
      <c r="G27" s="13">
        <v>3063</v>
      </c>
      <c r="H27">
        <v>18</v>
      </c>
      <c r="I27" s="13">
        <v>3063</v>
      </c>
    </row>
    <row r="28" spans="1:19" x14ac:dyDescent="0.25">
      <c r="A28" s="1">
        <v>44212</v>
      </c>
      <c r="B28">
        <v>10413</v>
      </c>
      <c r="C28" t="s">
        <v>16</v>
      </c>
      <c r="E28" s="13"/>
      <c r="F28">
        <v>8</v>
      </c>
      <c r="G28" s="13">
        <v>2123.1999999999998</v>
      </c>
      <c r="H28">
        <v>8</v>
      </c>
      <c r="I28" s="13">
        <v>2123.1999999999998</v>
      </c>
    </row>
    <row r="29" spans="1:19" x14ac:dyDescent="0.25">
      <c r="A29" s="1">
        <v>44213</v>
      </c>
      <c r="B29">
        <v>10414</v>
      </c>
      <c r="C29" t="s">
        <v>7</v>
      </c>
      <c r="E29" s="13"/>
      <c r="F29">
        <v>13</v>
      </c>
      <c r="G29" s="13">
        <v>224.83</v>
      </c>
      <c r="H29">
        <v>13</v>
      </c>
      <c r="I29" s="13">
        <v>224.83</v>
      </c>
    </row>
    <row r="30" spans="1:19" x14ac:dyDescent="0.25">
      <c r="A30" s="1">
        <v>44217</v>
      </c>
      <c r="B30">
        <v>10411</v>
      </c>
      <c r="C30" t="s">
        <v>10</v>
      </c>
      <c r="D30">
        <v>14</v>
      </c>
      <c r="E30" s="13">
        <v>966.8</v>
      </c>
      <c r="G30" s="13"/>
      <c r="H30">
        <v>14</v>
      </c>
      <c r="I30" s="13">
        <v>966.8</v>
      </c>
    </row>
    <row r="31" spans="1:19" x14ac:dyDescent="0.25">
      <c r="A31" s="1">
        <v>44218</v>
      </c>
      <c r="B31">
        <v>10405</v>
      </c>
      <c r="C31" t="s">
        <v>11</v>
      </c>
      <c r="E31" s="13"/>
      <c r="F31">
        <v>14</v>
      </c>
      <c r="G31" s="13">
        <v>400</v>
      </c>
      <c r="H31">
        <v>14</v>
      </c>
      <c r="I31" s="13">
        <v>400</v>
      </c>
    </row>
    <row r="32" spans="1:19" x14ac:dyDescent="0.25">
      <c r="A32" s="1">
        <v>44220</v>
      </c>
      <c r="B32">
        <v>10415</v>
      </c>
      <c r="C32" t="s">
        <v>16</v>
      </c>
      <c r="D32">
        <v>18</v>
      </c>
      <c r="E32" s="13">
        <v>102.4</v>
      </c>
      <c r="G32" s="13"/>
      <c r="H32">
        <v>18</v>
      </c>
      <c r="I32" s="13">
        <v>102.4</v>
      </c>
    </row>
    <row r="33" spans="1:9" x14ac:dyDescent="0.25">
      <c r="A33" s="1">
        <v>44220</v>
      </c>
      <c r="B33">
        <v>10418</v>
      </c>
      <c r="C33" t="s">
        <v>14</v>
      </c>
      <c r="E33" s="13"/>
      <c r="F33">
        <v>14</v>
      </c>
      <c r="G33" s="13">
        <v>1814.8</v>
      </c>
      <c r="H33">
        <v>14</v>
      </c>
      <c r="I33" s="13">
        <v>1814.8</v>
      </c>
    </row>
    <row r="34" spans="1:9" x14ac:dyDescent="0.25">
      <c r="A34" s="1">
        <v>44223</v>
      </c>
      <c r="B34">
        <v>10416</v>
      </c>
      <c r="C34" t="s">
        <v>13</v>
      </c>
      <c r="E34" s="13"/>
      <c r="F34">
        <v>9</v>
      </c>
      <c r="G34" s="13">
        <v>720</v>
      </c>
      <c r="H34">
        <v>9</v>
      </c>
      <c r="I34" s="13">
        <v>720</v>
      </c>
    </row>
    <row r="35" spans="1:9" x14ac:dyDescent="0.25">
      <c r="A35" s="1">
        <v>44223</v>
      </c>
      <c r="B35">
        <v>10420</v>
      </c>
      <c r="C35" t="s">
        <v>16</v>
      </c>
      <c r="E35" s="13"/>
      <c r="F35">
        <v>8</v>
      </c>
      <c r="G35" s="13">
        <v>1707.84</v>
      </c>
      <c r="H35">
        <v>8</v>
      </c>
      <c r="I35" s="13">
        <v>1707.84</v>
      </c>
    </row>
    <row r="36" spans="1:9" x14ac:dyDescent="0.25">
      <c r="A36" s="1">
        <v>44223</v>
      </c>
      <c r="B36">
        <v>10421</v>
      </c>
      <c r="C36" t="s">
        <v>13</v>
      </c>
      <c r="E36" s="13"/>
      <c r="F36">
        <v>17</v>
      </c>
      <c r="G36" s="13">
        <v>1194.27</v>
      </c>
      <c r="H36">
        <v>17</v>
      </c>
      <c r="I36" s="13">
        <v>1194.27</v>
      </c>
    </row>
    <row r="37" spans="1:9" x14ac:dyDescent="0.25">
      <c r="A37" s="1">
        <v>44223</v>
      </c>
      <c r="B37">
        <v>10424</v>
      </c>
      <c r="C37" t="s">
        <v>15</v>
      </c>
      <c r="D37">
        <v>8</v>
      </c>
      <c r="E37" s="13">
        <v>9194.56</v>
      </c>
      <c r="G37" s="13"/>
      <c r="H37">
        <v>8</v>
      </c>
      <c r="I37" s="13">
        <v>9194.56</v>
      </c>
    </row>
    <row r="38" spans="1:9" x14ac:dyDescent="0.25">
      <c r="A38" s="1">
        <v>44224</v>
      </c>
      <c r="B38">
        <v>10417</v>
      </c>
      <c r="C38" t="s">
        <v>14</v>
      </c>
      <c r="E38" s="13"/>
      <c r="F38">
        <v>11</v>
      </c>
      <c r="G38" s="13">
        <v>11188.4</v>
      </c>
      <c r="H38">
        <v>11</v>
      </c>
      <c r="I38" s="13">
        <v>11188.4</v>
      </c>
    </row>
    <row r="39" spans="1:9" x14ac:dyDescent="0.25">
      <c r="A39" s="1">
        <v>44226</v>
      </c>
      <c r="B39">
        <v>10407</v>
      </c>
      <c r="C39" t="s">
        <v>7</v>
      </c>
      <c r="E39" s="13"/>
      <c r="F39">
        <v>14</v>
      </c>
      <c r="G39" s="13">
        <v>1194</v>
      </c>
      <c r="H39">
        <v>14</v>
      </c>
      <c r="I39" s="13">
        <v>1194</v>
      </c>
    </row>
    <row r="40" spans="1:9" x14ac:dyDescent="0.25">
      <c r="A40" s="1">
        <v>44226</v>
      </c>
      <c r="B40">
        <v>10419</v>
      </c>
      <c r="C40" t="s">
        <v>14</v>
      </c>
      <c r="E40" s="13"/>
      <c r="F40">
        <v>13</v>
      </c>
      <c r="G40" s="13">
        <v>2097.6</v>
      </c>
      <c r="H40">
        <v>13</v>
      </c>
      <c r="I40" s="13">
        <v>2097.6</v>
      </c>
    </row>
    <row r="41" spans="1:9" x14ac:dyDescent="0.25">
      <c r="A41" s="1">
        <v>44227</v>
      </c>
      <c r="B41">
        <v>10422</v>
      </c>
      <c r="C41" t="s">
        <v>7</v>
      </c>
      <c r="E41" s="13"/>
      <c r="F41">
        <v>10</v>
      </c>
      <c r="G41" s="13">
        <v>49.8</v>
      </c>
      <c r="H41">
        <v>10</v>
      </c>
      <c r="I41" s="13">
        <v>49.8</v>
      </c>
    </row>
    <row r="42" spans="1:9" x14ac:dyDescent="0.25">
      <c r="A42" s="1">
        <v>44230</v>
      </c>
      <c r="B42">
        <v>10430</v>
      </c>
      <c r="C42" t="s">
        <v>14</v>
      </c>
      <c r="E42" s="13"/>
      <c r="F42">
        <v>13</v>
      </c>
      <c r="G42" s="13">
        <v>4899.2</v>
      </c>
      <c r="H42">
        <v>13</v>
      </c>
      <c r="I42" s="13">
        <v>4899.2</v>
      </c>
    </row>
    <row r="43" spans="1:9" x14ac:dyDescent="0.25">
      <c r="A43" s="1">
        <v>44231</v>
      </c>
      <c r="B43">
        <v>10428</v>
      </c>
      <c r="C43" t="s">
        <v>15</v>
      </c>
      <c r="D43">
        <v>11</v>
      </c>
      <c r="E43" s="13">
        <v>192</v>
      </c>
      <c r="G43" s="13"/>
      <c r="H43">
        <v>11</v>
      </c>
      <c r="I43" s="13">
        <v>192</v>
      </c>
    </row>
    <row r="44" spans="1:9" x14ac:dyDescent="0.25">
      <c r="A44" s="1">
        <v>44233</v>
      </c>
      <c r="B44">
        <v>10426</v>
      </c>
      <c r="C44" t="s">
        <v>14</v>
      </c>
      <c r="E44" s="13"/>
      <c r="F44">
        <v>11</v>
      </c>
      <c r="G44" s="13">
        <v>338.2</v>
      </c>
      <c r="H44">
        <v>11</v>
      </c>
      <c r="I44" s="13">
        <v>338.2</v>
      </c>
    </row>
    <row r="45" spans="1:9" x14ac:dyDescent="0.25">
      <c r="A45" s="1">
        <v>44234</v>
      </c>
      <c r="B45">
        <v>10429</v>
      </c>
      <c r="C45" t="s">
        <v>16</v>
      </c>
      <c r="E45" s="13"/>
      <c r="F45">
        <v>12</v>
      </c>
      <c r="G45" s="13">
        <v>1441.37</v>
      </c>
      <c r="H45">
        <v>12</v>
      </c>
      <c r="I45" s="13">
        <v>1441.37</v>
      </c>
    </row>
    <row r="46" spans="1:9" x14ac:dyDescent="0.25">
      <c r="A46" s="1">
        <v>44234</v>
      </c>
      <c r="B46">
        <v>10431</v>
      </c>
      <c r="C46" t="s">
        <v>14</v>
      </c>
      <c r="E46" s="13"/>
      <c r="F46">
        <v>13</v>
      </c>
      <c r="G46" s="13">
        <v>1892.25</v>
      </c>
      <c r="H46">
        <v>13</v>
      </c>
      <c r="I46" s="13">
        <v>1892.25</v>
      </c>
    </row>
    <row r="47" spans="1:9" x14ac:dyDescent="0.25">
      <c r="A47" s="1">
        <v>44234</v>
      </c>
      <c r="B47">
        <v>10432</v>
      </c>
      <c r="C47" t="s">
        <v>16</v>
      </c>
      <c r="E47" s="13"/>
      <c r="F47">
        <v>9</v>
      </c>
      <c r="G47" s="13">
        <v>485</v>
      </c>
      <c r="H47">
        <v>9</v>
      </c>
      <c r="I47" s="13">
        <v>485</v>
      </c>
    </row>
    <row r="48" spans="1:9" x14ac:dyDescent="0.25">
      <c r="A48" s="1">
        <v>44234</v>
      </c>
      <c r="B48">
        <v>10435</v>
      </c>
      <c r="C48" t="s">
        <v>13</v>
      </c>
      <c r="E48" s="13"/>
      <c r="F48">
        <v>9</v>
      </c>
      <c r="G48" s="13">
        <v>631.6</v>
      </c>
      <c r="H48">
        <v>9</v>
      </c>
      <c r="I48" s="13">
        <v>631.6</v>
      </c>
    </row>
    <row r="49" spans="1:9" x14ac:dyDescent="0.25">
      <c r="A49" s="1">
        <v>44237</v>
      </c>
      <c r="B49">
        <v>10439</v>
      </c>
      <c r="C49" t="s">
        <v>12</v>
      </c>
      <c r="D49">
        <v>12</v>
      </c>
      <c r="E49" s="13">
        <v>1078</v>
      </c>
      <c r="G49" s="13"/>
      <c r="H49">
        <v>12</v>
      </c>
      <c r="I49" s="13">
        <v>1078</v>
      </c>
    </row>
    <row r="50" spans="1:9" x14ac:dyDescent="0.25">
      <c r="A50" s="1">
        <v>44238</v>
      </c>
      <c r="B50">
        <v>10436</v>
      </c>
      <c r="C50" t="s">
        <v>16</v>
      </c>
      <c r="D50">
        <v>12</v>
      </c>
      <c r="E50" s="13">
        <v>1994.52</v>
      </c>
      <c r="G50" s="13"/>
      <c r="H50">
        <v>12</v>
      </c>
      <c r="I50" s="13">
        <v>1994.52</v>
      </c>
    </row>
    <row r="51" spans="1:9" x14ac:dyDescent="0.25">
      <c r="A51" s="1">
        <v>44239</v>
      </c>
      <c r="B51">
        <v>10437</v>
      </c>
      <c r="C51" t="s">
        <v>13</v>
      </c>
      <c r="E51" s="13"/>
      <c r="F51">
        <v>8</v>
      </c>
      <c r="G51" s="13">
        <v>393</v>
      </c>
      <c r="H51">
        <v>8</v>
      </c>
      <c r="I51" s="13">
        <v>393</v>
      </c>
    </row>
    <row r="52" spans="1:9" x14ac:dyDescent="0.25">
      <c r="A52" s="1">
        <v>44240</v>
      </c>
      <c r="B52">
        <v>10434</v>
      </c>
      <c r="C52" t="s">
        <v>16</v>
      </c>
      <c r="E52" s="13"/>
      <c r="F52">
        <v>7</v>
      </c>
      <c r="G52" s="13">
        <v>321.12</v>
      </c>
      <c r="H52">
        <v>7</v>
      </c>
      <c r="I52" s="13">
        <v>321.12</v>
      </c>
    </row>
    <row r="53" spans="1:9" x14ac:dyDescent="0.25">
      <c r="A53" s="1">
        <v>44241</v>
      </c>
      <c r="B53">
        <v>10425</v>
      </c>
      <c r="C53" t="s">
        <v>12</v>
      </c>
      <c r="D53">
        <v>10</v>
      </c>
      <c r="E53" s="13">
        <v>360</v>
      </c>
      <c r="G53" s="13"/>
      <c r="H53">
        <v>10</v>
      </c>
      <c r="I53" s="13">
        <v>360</v>
      </c>
    </row>
    <row r="54" spans="1:9" x14ac:dyDescent="0.25">
      <c r="A54" s="1">
        <v>44241</v>
      </c>
      <c r="B54">
        <v>10438</v>
      </c>
      <c r="C54" t="s">
        <v>16</v>
      </c>
      <c r="E54" s="13"/>
      <c r="F54">
        <v>18</v>
      </c>
      <c r="G54" s="13">
        <v>454</v>
      </c>
      <c r="H54">
        <v>18</v>
      </c>
      <c r="I54" s="13">
        <v>454</v>
      </c>
    </row>
    <row r="55" spans="1:9" x14ac:dyDescent="0.25">
      <c r="A55" s="1">
        <v>44241</v>
      </c>
      <c r="B55">
        <v>10443</v>
      </c>
      <c r="C55" t="s">
        <v>13</v>
      </c>
      <c r="E55" s="13"/>
      <c r="F55">
        <v>7</v>
      </c>
      <c r="G55" s="13">
        <v>517.44000000000005</v>
      </c>
      <c r="H55">
        <v>7</v>
      </c>
      <c r="I55" s="13">
        <v>517.44000000000005</v>
      </c>
    </row>
    <row r="56" spans="1:9" x14ac:dyDescent="0.25">
      <c r="A56" s="1">
        <v>44245</v>
      </c>
      <c r="B56">
        <v>10442</v>
      </c>
      <c r="C56" t="s">
        <v>16</v>
      </c>
      <c r="E56" s="13"/>
      <c r="F56">
        <v>19</v>
      </c>
      <c r="G56" s="13">
        <v>1792</v>
      </c>
      <c r="H56">
        <v>19</v>
      </c>
      <c r="I56" s="13">
        <v>1792</v>
      </c>
    </row>
    <row r="57" spans="1:9" x14ac:dyDescent="0.25">
      <c r="A57" s="1">
        <v>44246</v>
      </c>
      <c r="B57">
        <v>10446</v>
      </c>
      <c r="C57" t="s">
        <v>12</v>
      </c>
      <c r="D57">
        <v>18</v>
      </c>
      <c r="E57" s="13">
        <v>246.24</v>
      </c>
      <c r="G57" s="13"/>
      <c r="H57">
        <v>18</v>
      </c>
      <c r="I57" s="13">
        <v>246.24</v>
      </c>
    </row>
    <row r="58" spans="1:9" x14ac:dyDescent="0.25">
      <c r="A58" s="1">
        <v>44247</v>
      </c>
      <c r="B58">
        <v>10445</v>
      </c>
      <c r="C58" t="s">
        <v>16</v>
      </c>
      <c r="D58">
        <v>17</v>
      </c>
      <c r="E58" s="13">
        <v>174.9</v>
      </c>
      <c r="G58" s="13"/>
      <c r="H58">
        <v>17</v>
      </c>
      <c r="I58" s="13">
        <v>174.9</v>
      </c>
    </row>
    <row r="59" spans="1:9" x14ac:dyDescent="0.25">
      <c r="A59" s="1">
        <v>44248</v>
      </c>
      <c r="B59">
        <v>10444</v>
      </c>
      <c r="C59" t="s">
        <v>16</v>
      </c>
      <c r="E59" s="13"/>
      <c r="F59">
        <v>19</v>
      </c>
      <c r="G59" s="13">
        <v>1031.7</v>
      </c>
      <c r="H59">
        <v>19</v>
      </c>
      <c r="I59" s="13">
        <v>1031.7</v>
      </c>
    </row>
    <row r="60" spans="1:9" x14ac:dyDescent="0.25">
      <c r="A60" s="1">
        <v>44251</v>
      </c>
      <c r="B60">
        <v>10423</v>
      </c>
      <c r="C60" t="s">
        <v>12</v>
      </c>
      <c r="D60">
        <v>7</v>
      </c>
      <c r="E60" s="13">
        <v>1020</v>
      </c>
      <c r="G60" s="13"/>
      <c r="H60">
        <v>7</v>
      </c>
      <c r="I60" s="13">
        <v>1020</v>
      </c>
    </row>
    <row r="61" spans="1:9" x14ac:dyDescent="0.25">
      <c r="A61" s="1">
        <v>44251</v>
      </c>
      <c r="B61">
        <v>10448</v>
      </c>
      <c r="C61" t="s">
        <v>14</v>
      </c>
      <c r="E61" s="13"/>
      <c r="F61">
        <v>17</v>
      </c>
      <c r="G61" s="13">
        <v>443.4</v>
      </c>
      <c r="H61">
        <v>17</v>
      </c>
      <c r="I61" s="13">
        <v>443.4</v>
      </c>
    </row>
    <row r="62" spans="1:9" x14ac:dyDescent="0.25">
      <c r="A62" s="1">
        <v>44252</v>
      </c>
      <c r="B62">
        <v>10454</v>
      </c>
      <c r="C62" t="s">
        <v>14</v>
      </c>
      <c r="D62">
        <v>19</v>
      </c>
      <c r="E62" s="13">
        <v>331.2</v>
      </c>
      <c r="G62" s="13"/>
      <c r="H62">
        <v>19</v>
      </c>
      <c r="I62" s="13">
        <v>331.2</v>
      </c>
    </row>
    <row r="63" spans="1:9" x14ac:dyDescent="0.25">
      <c r="A63" s="1">
        <v>44253</v>
      </c>
      <c r="B63">
        <v>10452</v>
      </c>
      <c r="C63" t="s">
        <v>10</v>
      </c>
      <c r="E63" s="13"/>
      <c r="F63">
        <v>16</v>
      </c>
      <c r="G63" s="13">
        <v>2018.5</v>
      </c>
      <c r="H63">
        <v>16</v>
      </c>
      <c r="I63" s="13">
        <v>2018.5</v>
      </c>
    </row>
    <row r="64" spans="1:9" x14ac:dyDescent="0.25">
      <c r="A64" s="1">
        <v>44253</v>
      </c>
      <c r="B64">
        <v>10453</v>
      </c>
      <c r="C64" t="s">
        <v>11</v>
      </c>
      <c r="E64" s="13"/>
      <c r="F64">
        <v>13</v>
      </c>
      <c r="G64" s="13">
        <v>407.7</v>
      </c>
      <c r="H64">
        <v>13</v>
      </c>
      <c r="I64" s="13">
        <v>407.7</v>
      </c>
    </row>
    <row r="65" spans="1:9" x14ac:dyDescent="0.25">
      <c r="A65" s="1">
        <v>44254</v>
      </c>
      <c r="B65">
        <v>10449</v>
      </c>
      <c r="C65" t="s">
        <v>16</v>
      </c>
      <c r="E65" s="13"/>
      <c r="F65">
        <v>17</v>
      </c>
      <c r="G65" s="13">
        <v>1838.2</v>
      </c>
      <c r="H65">
        <v>17</v>
      </c>
      <c r="I65" s="13">
        <v>1838.2</v>
      </c>
    </row>
    <row r="66" spans="1:9" x14ac:dyDescent="0.25">
      <c r="A66" s="1">
        <v>44255</v>
      </c>
      <c r="B66">
        <v>10440</v>
      </c>
      <c r="C66" t="s">
        <v>14</v>
      </c>
      <c r="E66" s="13"/>
      <c r="F66">
        <v>7</v>
      </c>
      <c r="G66" s="13">
        <v>4924.13</v>
      </c>
      <c r="H66">
        <v>7</v>
      </c>
      <c r="I66" s="13">
        <v>4924.13</v>
      </c>
    </row>
    <row r="67" spans="1:9" x14ac:dyDescent="0.25">
      <c r="A67" s="1">
        <v>44255</v>
      </c>
      <c r="B67">
        <v>10456</v>
      </c>
      <c r="C67" t="s">
        <v>13</v>
      </c>
      <c r="E67" s="13"/>
      <c r="F67">
        <v>14</v>
      </c>
      <c r="G67" s="13">
        <v>557.6</v>
      </c>
      <c r="H67">
        <v>14</v>
      </c>
      <c r="I67" s="13">
        <v>557.6</v>
      </c>
    </row>
    <row r="68" spans="1:9" x14ac:dyDescent="0.25">
      <c r="A68" s="1">
        <v>44255</v>
      </c>
      <c r="B68">
        <v>10459</v>
      </c>
      <c r="C68" t="s">
        <v>14</v>
      </c>
      <c r="E68" s="13"/>
      <c r="F68">
        <v>11</v>
      </c>
      <c r="G68" s="13">
        <v>1659.2</v>
      </c>
      <c r="H68">
        <v>11</v>
      </c>
      <c r="I68" s="13">
        <v>1659.2</v>
      </c>
    </row>
    <row r="69" spans="1:9" x14ac:dyDescent="0.25">
      <c r="A69" s="1">
        <v>44258</v>
      </c>
      <c r="B69">
        <v>10427</v>
      </c>
      <c r="C69" t="s">
        <v>14</v>
      </c>
      <c r="E69" s="13"/>
      <c r="F69">
        <v>12</v>
      </c>
      <c r="G69" s="13">
        <v>651</v>
      </c>
      <c r="H69">
        <v>12</v>
      </c>
      <c r="I69" s="13">
        <v>651</v>
      </c>
    </row>
    <row r="70" spans="1:9" x14ac:dyDescent="0.25">
      <c r="A70" s="1">
        <v>44258</v>
      </c>
      <c r="B70">
        <v>10455</v>
      </c>
      <c r="C70" t="s">
        <v>13</v>
      </c>
      <c r="E70" s="13"/>
      <c r="F70">
        <v>16</v>
      </c>
      <c r="G70" s="13">
        <v>2684</v>
      </c>
      <c r="H70">
        <v>16</v>
      </c>
      <c r="I70" s="13">
        <v>2684</v>
      </c>
    </row>
    <row r="71" spans="1:9" x14ac:dyDescent="0.25">
      <c r="A71" s="1">
        <v>44258</v>
      </c>
      <c r="B71">
        <v>10457</v>
      </c>
      <c r="C71" t="s">
        <v>7</v>
      </c>
      <c r="E71" s="13"/>
      <c r="F71">
        <v>13</v>
      </c>
      <c r="G71" s="13">
        <v>1584</v>
      </c>
      <c r="H71">
        <v>13</v>
      </c>
      <c r="I71" s="13">
        <v>1584</v>
      </c>
    </row>
    <row r="72" spans="1:9" x14ac:dyDescent="0.25">
      <c r="A72" s="1">
        <v>44258</v>
      </c>
      <c r="B72">
        <v>10460</v>
      </c>
      <c r="C72" t="s">
        <v>13</v>
      </c>
      <c r="E72" s="13"/>
      <c r="F72">
        <v>13</v>
      </c>
      <c r="G72" s="13">
        <v>176.1</v>
      </c>
      <c r="H72">
        <v>13</v>
      </c>
      <c r="I72" s="13">
        <v>176.1</v>
      </c>
    </row>
    <row r="73" spans="1:9" x14ac:dyDescent="0.25">
      <c r="A73" s="1">
        <v>44259</v>
      </c>
      <c r="B73">
        <v>10433</v>
      </c>
      <c r="C73" t="s">
        <v>16</v>
      </c>
      <c r="E73" s="13"/>
      <c r="F73">
        <v>10</v>
      </c>
      <c r="G73" s="13">
        <v>851.2</v>
      </c>
      <c r="H73">
        <v>10</v>
      </c>
      <c r="I73" s="13">
        <v>851.2</v>
      </c>
    </row>
    <row r="74" spans="1:9" x14ac:dyDescent="0.25">
      <c r="A74" s="1">
        <v>44259</v>
      </c>
      <c r="B74">
        <v>10458</v>
      </c>
      <c r="C74" t="s">
        <v>15</v>
      </c>
      <c r="D74">
        <v>12</v>
      </c>
      <c r="E74" s="13">
        <v>3891</v>
      </c>
      <c r="G74" s="13"/>
      <c r="H74">
        <v>12</v>
      </c>
      <c r="I74" s="13">
        <v>3891</v>
      </c>
    </row>
    <row r="75" spans="1:9" x14ac:dyDescent="0.25">
      <c r="A75" s="1">
        <v>44260</v>
      </c>
      <c r="B75">
        <v>10461</v>
      </c>
      <c r="C75" t="s">
        <v>11</v>
      </c>
      <c r="E75" s="13"/>
      <c r="F75">
        <v>12</v>
      </c>
      <c r="G75" s="13">
        <v>1538.7</v>
      </c>
      <c r="H75">
        <v>12</v>
      </c>
      <c r="I75" s="13">
        <v>1538.7</v>
      </c>
    </row>
    <row r="76" spans="1:9" x14ac:dyDescent="0.25">
      <c r="A76" s="1">
        <v>44261</v>
      </c>
      <c r="B76">
        <v>10463</v>
      </c>
      <c r="C76" t="s">
        <v>9</v>
      </c>
      <c r="D76">
        <v>9</v>
      </c>
      <c r="E76" s="13">
        <v>713.3</v>
      </c>
      <c r="G76" s="13"/>
      <c r="H76">
        <v>9</v>
      </c>
      <c r="I76" s="13">
        <v>713.3</v>
      </c>
    </row>
    <row r="77" spans="1:9" x14ac:dyDescent="0.25">
      <c r="A77" s="1">
        <v>44262</v>
      </c>
      <c r="B77">
        <v>10447</v>
      </c>
      <c r="C77" t="s">
        <v>14</v>
      </c>
      <c r="E77" s="13"/>
      <c r="F77">
        <v>9</v>
      </c>
      <c r="G77" s="13">
        <v>914.4</v>
      </c>
      <c r="H77">
        <v>9</v>
      </c>
      <c r="I77" s="13">
        <v>914.4</v>
      </c>
    </row>
    <row r="78" spans="1:9" x14ac:dyDescent="0.25">
      <c r="A78" s="1">
        <v>44266</v>
      </c>
      <c r="B78">
        <v>10450</v>
      </c>
      <c r="C78" t="s">
        <v>13</v>
      </c>
      <c r="E78" s="13"/>
      <c r="F78">
        <v>12</v>
      </c>
      <c r="G78" s="13">
        <v>425.12</v>
      </c>
      <c r="H78">
        <v>12</v>
      </c>
      <c r="I78" s="13">
        <v>425.12</v>
      </c>
    </row>
    <row r="79" spans="1:9" x14ac:dyDescent="0.25">
      <c r="A79" s="1">
        <v>44266</v>
      </c>
      <c r="B79">
        <v>10467</v>
      </c>
      <c r="C79" t="s">
        <v>13</v>
      </c>
      <c r="E79" s="13"/>
      <c r="F79">
        <v>14</v>
      </c>
      <c r="G79" s="13">
        <v>235.2</v>
      </c>
      <c r="H79">
        <v>14</v>
      </c>
      <c r="I79" s="13">
        <v>235.2</v>
      </c>
    </row>
    <row r="80" spans="1:9" x14ac:dyDescent="0.25">
      <c r="A80" s="1">
        <v>44267</v>
      </c>
      <c r="B80">
        <v>10451</v>
      </c>
      <c r="C80" t="s">
        <v>14</v>
      </c>
      <c r="E80" s="13"/>
      <c r="F80">
        <v>8</v>
      </c>
      <c r="G80" s="13">
        <v>3849.66</v>
      </c>
      <c r="H80">
        <v>8</v>
      </c>
      <c r="I80" s="13">
        <v>3849.66</v>
      </c>
    </row>
    <row r="81" spans="1:9" x14ac:dyDescent="0.25">
      <c r="A81" s="1">
        <v>44267</v>
      </c>
      <c r="B81">
        <v>10468</v>
      </c>
      <c r="C81" t="s">
        <v>16</v>
      </c>
      <c r="D81">
        <v>13</v>
      </c>
      <c r="E81" s="13">
        <v>717.6</v>
      </c>
      <c r="G81" s="13"/>
      <c r="H81">
        <v>13</v>
      </c>
      <c r="I81" s="13">
        <v>717.6</v>
      </c>
    </row>
    <row r="82" spans="1:9" x14ac:dyDescent="0.25">
      <c r="A82" s="1">
        <v>44268</v>
      </c>
      <c r="B82">
        <v>10466</v>
      </c>
      <c r="C82" t="s">
        <v>14</v>
      </c>
      <c r="E82" s="13"/>
      <c r="F82">
        <v>12</v>
      </c>
      <c r="G82" s="13">
        <v>216</v>
      </c>
      <c r="H82">
        <v>12</v>
      </c>
      <c r="I82" s="13">
        <v>216</v>
      </c>
    </row>
    <row r="83" spans="1:9" x14ac:dyDescent="0.25">
      <c r="A83" s="1">
        <v>44269</v>
      </c>
      <c r="B83">
        <v>10441</v>
      </c>
      <c r="C83" t="s">
        <v>16</v>
      </c>
      <c r="E83" s="13"/>
      <c r="F83">
        <v>17</v>
      </c>
      <c r="G83" s="13">
        <v>1755</v>
      </c>
      <c r="H83">
        <v>17</v>
      </c>
      <c r="I83" s="13">
        <v>1755</v>
      </c>
    </row>
    <row r="84" spans="1:9" x14ac:dyDescent="0.25">
      <c r="A84" s="1">
        <v>44269</v>
      </c>
      <c r="B84">
        <v>10464</v>
      </c>
      <c r="C84" t="s">
        <v>14</v>
      </c>
      <c r="E84" s="13"/>
      <c r="F84">
        <v>11</v>
      </c>
      <c r="G84" s="13">
        <v>1609.28</v>
      </c>
      <c r="H84">
        <v>11</v>
      </c>
      <c r="I84" s="13">
        <v>1609.28</v>
      </c>
    </row>
    <row r="85" spans="1:9" x14ac:dyDescent="0.25">
      <c r="A85" s="1">
        <v>44269</v>
      </c>
      <c r="B85">
        <v>10465</v>
      </c>
      <c r="C85" t="s">
        <v>11</v>
      </c>
      <c r="E85" s="13"/>
      <c r="F85">
        <v>7</v>
      </c>
      <c r="G85" s="13">
        <v>2518</v>
      </c>
      <c r="H85">
        <v>7</v>
      </c>
      <c r="I85" s="13">
        <v>2518</v>
      </c>
    </row>
    <row r="86" spans="1:9" x14ac:dyDescent="0.25">
      <c r="A86" s="1">
        <v>44269</v>
      </c>
      <c r="B86">
        <v>10469</v>
      </c>
      <c r="C86" t="s">
        <v>11</v>
      </c>
      <c r="E86" s="13"/>
      <c r="F86">
        <v>11</v>
      </c>
      <c r="G86" s="13">
        <v>956.67</v>
      </c>
      <c r="H86">
        <v>11</v>
      </c>
      <c r="I86" s="13">
        <v>956.67</v>
      </c>
    </row>
    <row r="87" spans="1:9" x14ac:dyDescent="0.25">
      <c r="A87" s="1">
        <v>44269</v>
      </c>
      <c r="B87">
        <v>10470</v>
      </c>
      <c r="C87" t="s">
        <v>14</v>
      </c>
      <c r="E87" s="13"/>
      <c r="F87">
        <v>19</v>
      </c>
      <c r="G87" s="13">
        <v>1820.8</v>
      </c>
      <c r="H87">
        <v>19</v>
      </c>
      <c r="I87" s="13">
        <v>1820.8</v>
      </c>
    </row>
    <row r="88" spans="1:9" x14ac:dyDescent="0.25">
      <c r="A88" s="1">
        <v>44273</v>
      </c>
      <c r="B88">
        <v>10462</v>
      </c>
      <c r="C88" t="s">
        <v>7</v>
      </c>
      <c r="E88" s="13"/>
      <c r="F88">
        <v>11</v>
      </c>
      <c r="G88" s="13">
        <v>156</v>
      </c>
      <c r="H88">
        <v>11</v>
      </c>
      <c r="I88" s="13">
        <v>156</v>
      </c>
    </row>
    <row r="89" spans="1:9" x14ac:dyDescent="0.25">
      <c r="A89" s="1">
        <v>44273</v>
      </c>
      <c r="B89">
        <v>10471</v>
      </c>
      <c r="C89" t="s">
        <v>7</v>
      </c>
      <c r="E89" s="13"/>
      <c r="F89">
        <v>13</v>
      </c>
      <c r="G89" s="13">
        <v>1328</v>
      </c>
      <c r="H89">
        <v>13</v>
      </c>
      <c r="I89" s="13">
        <v>1328</v>
      </c>
    </row>
    <row r="90" spans="1:9" x14ac:dyDescent="0.25">
      <c r="A90" s="1">
        <v>44274</v>
      </c>
      <c r="B90">
        <v>10472</v>
      </c>
      <c r="C90" t="s">
        <v>13</v>
      </c>
      <c r="E90" s="13"/>
      <c r="F90">
        <v>7</v>
      </c>
      <c r="G90" s="13">
        <v>1036.8</v>
      </c>
      <c r="H90">
        <v>7</v>
      </c>
      <c r="I90" s="13">
        <v>1036.8</v>
      </c>
    </row>
    <row r="91" spans="1:9" x14ac:dyDescent="0.25">
      <c r="A91" s="1">
        <v>44276</v>
      </c>
      <c r="B91">
        <v>10473</v>
      </c>
      <c r="C91" t="s">
        <v>11</v>
      </c>
      <c r="E91" s="13"/>
      <c r="F91">
        <v>9</v>
      </c>
      <c r="G91" s="13">
        <v>230.4</v>
      </c>
      <c r="H91">
        <v>9</v>
      </c>
      <c r="I91" s="13">
        <v>230.4</v>
      </c>
    </row>
    <row r="92" spans="1:9" x14ac:dyDescent="0.25">
      <c r="A92" s="1">
        <v>44276</v>
      </c>
      <c r="B92">
        <v>10474</v>
      </c>
      <c r="C92" t="s">
        <v>9</v>
      </c>
      <c r="D92">
        <v>7</v>
      </c>
      <c r="E92" s="13">
        <v>1249.0999999999999</v>
      </c>
      <c r="G92" s="13"/>
      <c r="H92">
        <v>7</v>
      </c>
      <c r="I92" s="13">
        <v>1249.0999999999999</v>
      </c>
    </row>
    <row r="93" spans="1:9" x14ac:dyDescent="0.25">
      <c r="A93" s="1">
        <v>44276</v>
      </c>
      <c r="B93">
        <v>10479</v>
      </c>
      <c r="C93" t="s">
        <v>16</v>
      </c>
      <c r="E93" s="13"/>
      <c r="F93">
        <v>9</v>
      </c>
      <c r="G93" s="13">
        <v>10495.6</v>
      </c>
      <c r="H93">
        <v>9</v>
      </c>
      <c r="I93" s="13">
        <v>10495.6</v>
      </c>
    </row>
    <row r="94" spans="1:9" x14ac:dyDescent="0.25">
      <c r="A94" s="1">
        <v>44279</v>
      </c>
      <c r="B94">
        <v>10476</v>
      </c>
      <c r="C94" t="s">
        <v>13</v>
      </c>
      <c r="E94" s="13"/>
      <c r="F94">
        <v>11</v>
      </c>
      <c r="G94" s="13">
        <v>180.48</v>
      </c>
      <c r="H94">
        <v>11</v>
      </c>
      <c r="I94" s="13">
        <v>180.48</v>
      </c>
    </row>
    <row r="95" spans="1:9" x14ac:dyDescent="0.25">
      <c r="A95" s="1">
        <v>44279</v>
      </c>
      <c r="B95">
        <v>10480</v>
      </c>
      <c r="C95" t="s">
        <v>12</v>
      </c>
      <c r="D95">
        <v>14</v>
      </c>
      <c r="E95" s="13">
        <v>756</v>
      </c>
      <c r="G95" s="13"/>
      <c r="H95">
        <v>14</v>
      </c>
      <c r="I95" s="13">
        <v>756</v>
      </c>
    </row>
    <row r="96" spans="1:9" x14ac:dyDescent="0.25">
      <c r="A96" s="1">
        <v>44280</v>
      </c>
      <c r="B96">
        <v>10477</v>
      </c>
      <c r="C96" t="s">
        <v>9</v>
      </c>
      <c r="D96">
        <v>7</v>
      </c>
      <c r="E96" s="13">
        <v>558</v>
      </c>
      <c r="G96" s="13"/>
      <c r="H96">
        <v>7</v>
      </c>
      <c r="I96" s="13">
        <v>558</v>
      </c>
    </row>
    <row r="97" spans="1:9" x14ac:dyDescent="0.25">
      <c r="A97" s="1">
        <v>44280</v>
      </c>
      <c r="B97">
        <v>10481</v>
      </c>
      <c r="C97" t="s">
        <v>13</v>
      </c>
      <c r="E97" s="13"/>
      <c r="F97">
        <v>16</v>
      </c>
      <c r="G97" s="13">
        <v>1472</v>
      </c>
      <c r="H97">
        <v>16</v>
      </c>
      <c r="I97" s="13">
        <v>1472</v>
      </c>
    </row>
    <row r="98" spans="1:9" x14ac:dyDescent="0.25">
      <c r="A98" s="1">
        <v>44281</v>
      </c>
      <c r="B98">
        <v>10478</v>
      </c>
      <c r="C98" t="s">
        <v>7</v>
      </c>
      <c r="E98" s="13"/>
      <c r="F98">
        <v>18</v>
      </c>
      <c r="G98" s="13">
        <v>471.2</v>
      </c>
      <c r="H98">
        <v>18</v>
      </c>
      <c r="I98" s="13">
        <v>471.2</v>
      </c>
    </row>
    <row r="99" spans="1:9" x14ac:dyDescent="0.25">
      <c r="A99" s="1">
        <v>44283</v>
      </c>
      <c r="B99">
        <v>10487</v>
      </c>
      <c r="C99" t="s">
        <v>7</v>
      </c>
      <c r="E99" s="13"/>
      <c r="F99">
        <v>9</v>
      </c>
      <c r="G99" s="13">
        <v>889.7</v>
      </c>
      <c r="H99">
        <v>9</v>
      </c>
      <c r="I99" s="13">
        <v>889.7</v>
      </c>
    </row>
    <row r="100" spans="1:9" x14ac:dyDescent="0.25">
      <c r="A100" s="1">
        <v>44286</v>
      </c>
      <c r="B100">
        <v>10485</v>
      </c>
      <c r="C100" t="s">
        <v>14</v>
      </c>
      <c r="E100" s="13"/>
      <c r="F100">
        <v>10</v>
      </c>
      <c r="G100" s="13">
        <v>1584</v>
      </c>
      <c r="H100">
        <v>10</v>
      </c>
      <c r="I100" s="13">
        <v>1584</v>
      </c>
    </row>
    <row r="101" spans="1:9" x14ac:dyDescent="0.25">
      <c r="A101" s="1">
        <v>44287</v>
      </c>
      <c r="B101">
        <v>10484</v>
      </c>
      <c r="C101" t="s">
        <v>16</v>
      </c>
      <c r="E101" s="13"/>
      <c r="F101">
        <v>7</v>
      </c>
      <c r="G101" s="13">
        <v>386.2</v>
      </c>
      <c r="H101">
        <v>7</v>
      </c>
      <c r="I101" s="13">
        <v>386.2</v>
      </c>
    </row>
    <row r="102" spans="1:9" x14ac:dyDescent="0.25">
      <c r="A102" s="1">
        <v>44288</v>
      </c>
      <c r="B102">
        <v>10486</v>
      </c>
      <c r="C102" t="s">
        <v>11</v>
      </c>
      <c r="E102" s="13"/>
      <c r="F102">
        <v>12</v>
      </c>
      <c r="G102" s="13">
        <v>1272</v>
      </c>
      <c r="H102">
        <v>12</v>
      </c>
      <c r="I102" s="13">
        <v>1272</v>
      </c>
    </row>
    <row r="103" spans="1:9" x14ac:dyDescent="0.25">
      <c r="A103" s="1">
        <v>44288</v>
      </c>
      <c r="B103">
        <v>10488</v>
      </c>
      <c r="C103" t="s">
        <v>10</v>
      </c>
      <c r="E103" s="13"/>
      <c r="F103">
        <v>13</v>
      </c>
      <c r="G103" s="13">
        <v>1512</v>
      </c>
      <c r="H103">
        <v>13</v>
      </c>
      <c r="I103" s="13">
        <v>1512</v>
      </c>
    </row>
    <row r="104" spans="1:9" x14ac:dyDescent="0.25">
      <c r="A104" s="1">
        <v>44289</v>
      </c>
      <c r="B104">
        <v>10490</v>
      </c>
      <c r="C104" t="s">
        <v>15</v>
      </c>
      <c r="D104">
        <v>11</v>
      </c>
      <c r="E104" s="13">
        <v>3163.2</v>
      </c>
      <c r="G104" s="13"/>
      <c r="H104">
        <v>11</v>
      </c>
      <c r="I104" s="13">
        <v>3163.2</v>
      </c>
    </row>
    <row r="105" spans="1:9" x14ac:dyDescent="0.25">
      <c r="A105" s="1">
        <v>44290</v>
      </c>
      <c r="B105">
        <v>10475</v>
      </c>
      <c r="C105" t="s">
        <v>10</v>
      </c>
      <c r="D105">
        <v>13</v>
      </c>
      <c r="E105" s="13">
        <v>1505.18</v>
      </c>
      <c r="G105" s="13"/>
      <c r="H105">
        <v>13</v>
      </c>
      <c r="I105" s="13">
        <v>1505.18</v>
      </c>
    </row>
    <row r="106" spans="1:9" x14ac:dyDescent="0.25">
      <c r="A106" s="1">
        <v>44293</v>
      </c>
      <c r="B106">
        <v>10496</v>
      </c>
      <c r="C106" t="s">
        <v>15</v>
      </c>
      <c r="D106">
        <v>14</v>
      </c>
      <c r="E106" s="13">
        <v>190</v>
      </c>
      <c r="G106" s="13"/>
      <c r="H106">
        <v>14</v>
      </c>
      <c r="I106" s="13">
        <v>190</v>
      </c>
    </row>
    <row r="107" spans="1:9" x14ac:dyDescent="0.25">
      <c r="A107" s="1">
        <v>44293</v>
      </c>
      <c r="B107">
        <v>10497</v>
      </c>
      <c r="C107" t="s">
        <v>15</v>
      </c>
      <c r="D107">
        <v>15</v>
      </c>
      <c r="E107" s="13">
        <v>1380.6</v>
      </c>
      <c r="G107" s="13"/>
      <c r="H107">
        <v>15</v>
      </c>
      <c r="I107" s="13">
        <v>1380.6</v>
      </c>
    </row>
    <row r="108" spans="1:9" x14ac:dyDescent="0.25">
      <c r="A108" s="1">
        <v>44294</v>
      </c>
      <c r="B108">
        <v>10491</v>
      </c>
      <c r="C108" t="s">
        <v>13</v>
      </c>
      <c r="E108" s="13"/>
      <c r="F108">
        <v>19</v>
      </c>
      <c r="G108" s="13">
        <v>259.5</v>
      </c>
      <c r="H108">
        <v>19</v>
      </c>
      <c r="I108" s="13">
        <v>259.5</v>
      </c>
    </row>
    <row r="109" spans="1:9" x14ac:dyDescent="0.25">
      <c r="A109" s="1">
        <v>44295</v>
      </c>
      <c r="B109">
        <v>10489</v>
      </c>
      <c r="C109" t="s">
        <v>12</v>
      </c>
      <c r="D109">
        <v>17</v>
      </c>
      <c r="E109" s="13">
        <v>439.2</v>
      </c>
      <c r="G109" s="13"/>
      <c r="H109">
        <v>17</v>
      </c>
      <c r="I109" s="13">
        <v>439.2</v>
      </c>
    </row>
    <row r="110" spans="1:9" x14ac:dyDescent="0.25">
      <c r="A110" s="1">
        <v>44295</v>
      </c>
      <c r="B110">
        <v>10494</v>
      </c>
      <c r="C110" t="s">
        <v>14</v>
      </c>
      <c r="E110" s="13"/>
      <c r="F110">
        <v>16</v>
      </c>
      <c r="G110" s="13">
        <v>912</v>
      </c>
      <c r="H110">
        <v>16</v>
      </c>
      <c r="I110" s="13">
        <v>912</v>
      </c>
    </row>
    <row r="111" spans="1:9" x14ac:dyDescent="0.25">
      <c r="A111" s="1">
        <v>44296</v>
      </c>
      <c r="B111">
        <v>10482</v>
      </c>
      <c r="C111" t="s">
        <v>11</v>
      </c>
      <c r="E111" s="13"/>
      <c r="F111">
        <v>13</v>
      </c>
      <c r="G111" s="13">
        <v>147</v>
      </c>
      <c r="H111">
        <v>13</v>
      </c>
      <c r="I111" s="13">
        <v>147</v>
      </c>
    </row>
    <row r="112" spans="1:9" x14ac:dyDescent="0.25">
      <c r="A112" s="1">
        <v>44296</v>
      </c>
      <c r="B112">
        <v>10493</v>
      </c>
      <c r="C112" t="s">
        <v>14</v>
      </c>
      <c r="E112" s="13"/>
      <c r="F112">
        <v>18</v>
      </c>
      <c r="G112" s="13">
        <v>608.4</v>
      </c>
      <c r="H112">
        <v>18</v>
      </c>
      <c r="I112" s="13">
        <v>608.4</v>
      </c>
    </row>
    <row r="113" spans="1:9" x14ac:dyDescent="0.25">
      <c r="A113" s="1">
        <v>44297</v>
      </c>
      <c r="B113">
        <v>10492</v>
      </c>
      <c r="C113" t="s">
        <v>16</v>
      </c>
      <c r="D113">
        <v>10</v>
      </c>
      <c r="E113" s="13">
        <v>851.2</v>
      </c>
      <c r="G113" s="13"/>
      <c r="H113">
        <v>10</v>
      </c>
      <c r="I113" s="13">
        <v>851.2</v>
      </c>
    </row>
    <row r="114" spans="1:9" x14ac:dyDescent="0.25">
      <c r="A114" s="1">
        <v>44297</v>
      </c>
      <c r="B114">
        <v>10495</v>
      </c>
      <c r="C114" t="s">
        <v>16</v>
      </c>
      <c r="E114" s="13"/>
      <c r="F114">
        <v>19</v>
      </c>
      <c r="G114" s="13">
        <v>278</v>
      </c>
      <c r="H114">
        <v>19</v>
      </c>
      <c r="I114" s="13">
        <v>278</v>
      </c>
    </row>
    <row r="115" spans="1:9" x14ac:dyDescent="0.25">
      <c r="A115" s="1">
        <v>44297</v>
      </c>
      <c r="B115">
        <v>10498</v>
      </c>
      <c r="C115" t="s">
        <v>13</v>
      </c>
      <c r="E115" s="13"/>
      <c r="F115">
        <v>12</v>
      </c>
      <c r="G115" s="13">
        <v>575</v>
      </c>
      <c r="H115">
        <v>12</v>
      </c>
      <c r="I115" s="13">
        <v>575</v>
      </c>
    </row>
    <row r="116" spans="1:9" x14ac:dyDescent="0.25">
      <c r="A116" s="1">
        <v>44302</v>
      </c>
      <c r="B116">
        <v>10499</v>
      </c>
      <c r="C116" t="s">
        <v>14</v>
      </c>
      <c r="E116" s="13"/>
      <c r="F116">
        <v>7</v>
      </c>
      <c r="G116" s="13">
        <v>1412</v>
      </c>
      <c r="H116">
        <v>7</v>
      </c>
      <c r="I116" s="13">
        <v>1412</v>
      </c>
    </row>
    <row r="117" spans="1:9" x14ac:dyDescent="0.25">
      <c r="A117" s="1">
        <v>44302</v>
      </c>
      <c r="B117">
        <v>10501</v>
      </c>
      <c r="C117" t="s">
        <v>10</v>
      </c>
      <c r="D117">
        <v>19</v>
      </c>
      <c r="E117" s="13">
        <v>149</v>
      </c>
      <c r="G117" s="13"/>
      <c r="H117">
        <v>19</v>
      </c>
      <c r="I117" s="13">
        <v>149</v>
      </c>
    </row>
    <row r="118" spans="1:9" x14ac:dyDescent="0.25">
      <c r="A118" s="1">
        <v>44302</v>
      </c>
      <c r="B118">
        <v>10503</v>
      </c>
      <c r="C118" t="s">
        <v>12</v>
      </c>
      <c r="D118">
        <v>9</v>
      </c>
      <c r="E118" s="13">
        <v>2048.5</v>
      </c>
      <c r="G118" s="13"/>
      <c r="H118">
        <v>9</v>
      </c>
      <c r="I118" s="13">
        <v>2048.5</v>
      </c>
    </row>
    <row r="119" spans="1:9" x14ac:dyDescent="0.25">
      <c r="A119" s="1">
        <v>44303</v>
      </c>
      <c r="B119">
        <v>10500</v>
      </c>
      <c r="C119" t="s">
        <v>12</v>
      </c>
      <c r="D119">
        <v>14</v>
      </c>
      <c r="E119" s="13">
        <v>523.26</v>
      </c>
      <c r="G119" s="13"/>
      <c r="H119">
        <v>14</v>
      </c>
      <c r="I119" s="13">
        <v>523.26</v>
      </c>
    </row>
    <row r="120" spans="1:9" x14ac:dyDescent="0.25">
      <c r="A120" s="1">
        <v>44304</v>
      </c>
      <c r="B120">
        <v>10504</v>
      </c>
      <c r="C120" t="s">
        <v>14</v>
      </c>
      <c r="E120" s="13"/>
      <c r="F120">
        <v>15</v>
      </c>
      <c r="G120" s="13">
        <v>1388.5</v>
      </c>
      <c r="H120">
        <v>15</v>
      </c>
      <c r="I120" s="13">
        <v>1388.5</v>
      </c>
    </row>
    <row r="121" spans="1:9" x14ac:dyDescent="0.25">
      <c r="A121" s="1">
        <v>44307</v>
      </c>
      <c r="B121">
        <v>10505</v>
      </c>
      <c r="C121" t="s">
        <v>16</v>
      </c>
      <c r="E121" s="13"/>
      <c r="F121">
        <v>8</v>
      </c>
      <c r="G121" s="13">
        <v>147.9</v>
      </c>
      <c r="H121">
        <v>8</v>
      </c>
      <c r="I121" s="13">
        <v>147.9</v>
      </c>
    </row>
    <row r="122" spans="1:9" x14ac:dyDescent="0.25">
      <c r="A122" s="1">
        <v>44307</v>
      </c>
      <c r="B122">
        <v>10511</v>
      </c>
      <c r="C122" t="s">
        <v>14</v>
      </c>
      <c r="E122" s="13"/>
      <c r="F122">
        <v>15</v>
      </c>
      <c r="G122" s="13">
        <v>2550</v>
      </c>
      <c r="H122">
        <v>15</v>
      </c>
      <c r="I122" s="13">
        <v>2550</v>
      </c>
    </row>
    <row r="123" spans="1:9" x14ac:dyDescent="0.25">
      <c r="A123" s="1">
        <v>44308</v>
      </c>
      <c r="B123">
        <v>10507</v>
      </c>
      <c r="C123" t="s">
        <v>15</v>
      </c>
      <c r="D123">
        <v>13</v>
      </c>
      <c r="E123" s="13">
        <v>749.06</v>
      </c>
      <c r="G123" s="13"/>
      <c r="H123">
        <v>13</v>
      </c>
      <c r="I123" s="13">
        <v>749.06</v>
      </c>
    </row>
    <row r="124" spans="1:9" x14ac:dyDescent="0.25">
      <c r="A124" s="1">
        <v>44310</v>
      </c>
      <c r="B124">
        <v>10512</v>
      </c>
      <c r="C124" t="s">
        <v>15</v>
      </c>
      <c r="D124">
        <v>10</v>
      </c>
      <c r="E124" s="13">
        <v>525.29999999999995</v>
      </c>
      <c r="G124" s="13"/>
      <c r="H124">
        <v>10</v>
      </c>
      <c r="I124" s="13">
        <v>525.29999999999995</v>
      </c>
    </row>
    <row r="125" spans="1:9" x14ac:dyDescent="0.25">
      <c r="A125" s="1">
        <v>44311</v>
      </c>
      <c r="B125">
        <v>10483</v>
      </c>
      <c r="C125" t="s">
        <v>15</v>
      </c>
      <c r="D125">
        <v>7</v>
      </c>
      <c r="E125" s="13">
        <v>668.8</v>
      </c>
      <c r="G125" s="13"/>
      <c r="H125">
        <v>7</v>
      </c>
      <c r="I125" s="13">
        <v>668.8</v>
      </c>
    </row>
    <row r="126" spans="1:9" x14ac:dyDescent="0.25">
      <c r="A126" s="1">
        <v>44314</v>
      </c>
      <c r="B126">
        <v>10510</v>
      </c>
      <c r="C126" t="s">
        <v>12</v>
      </c>
      <c r="D126">
        <v>7</v>
      </c>
      <c r="E126" s="13">
        <v>4707.54</v>
      </c>
      <c r="G126" s="13"/>
      <c r="H126">
        <v>7</v>
      </c>
      <c r="I126" s="13">
        <v>4707.54</v>
      </c>
    </row>
    <row r="127" spans="1:9" x14ac:dyDescent="0.25">
      <c r="A127" s="1">
        <v>44314</v>
      </c>
      <c r="B127">
        <v>10513</v>
      </c>
      <c r="C127" t="s">
        <v>15</v>
      </c>
      <c r="D127">
        <v>7</v>
      </c>
      <c r="E127" s="13">
        <v>1942</v>
      </c>
      <c r="G127" s="13"/>
      <c r="H127">
        <v>7</v>
      </c>
      <c r="I127" s="13">
        <v>1942</v>
      </c>
    </row>
    <row r="128" spans="1:9" x14ac:dyDescent="0.25">
      <c r="A128" s="1">
        <v>44315</v>
      </c>
      <c r="B128">
        <v>10502</v>
      </c>
      <c r="C128" t="s">
        <v>7</v>
      </c>
      <c r="E128" s="13"/>
      <c r="F128">
        <v>17</v>
      </c>
      <c r="G128" s="13">
        <v>816.3</v>
      </c>
      <c r="H128">
        <v>17</v>
      </c>
      <c r="I128" s="13">
        <v>816.3</v>
      </c>
    </row>
    <row r="129" spans="1:9" x14ac:dyDescent="0.25">
      <c r="A129" s="1">
        <v>44315</v>
      </c>
      <c r="B129">
        <v>10509</v>
      </c>
      <c r="C129" t="s">
        <v>14</v>
      </c>
      <c r="E129" s="13"/>
      <c r="F129">
        <v>19</v>
      </c>
      <c r="G129" s="13">
        <v>136.80000000000001</v>
      </c>
      <c r="H129">
        <v>19</v>
      </c>
      <c r="I129" s="13">
        <v>136.80000000000001</v>
      </c>
    </row>
    <row r="130" spans="1:9" x14ac:dyDescent="0.25">
      <c r="A130" s="1">
        <v>44315</v>
      </c>
      <c r="B130">
        <v>10517</v>
      </c>
      <c r="C130" t="s">
        <v>16</v>
      </c>
      <c r="E130" s="13"/>
      <c r="F130">
        <v>12</v>
      </c>
      <c r="G130" s="13">
        <v>352</v>
      </c>
      <c r="H130">
        <v>12</v>
      </c>
      <c r="I130" s="13">
        <v>352</v>
      </c>
    </row>
    <row r="131" spans="1:9" x14ac:dyDescent="0.25">
      <c r="A131" s="1">
        <v>44317</v>
      </c>
      <c r="B131">
        <v>10516</v>
      </c>
      <c r="C131" t="s">
        <v>7</v>
      </c>
      <c r="E131" s="13"/>
      <c r="F131">
        <v>14</v>
      </c>
      <c r="G131" s="13">
        <v>2381.0500000000002</v>
      </c>
      <c r="H131">
        <v>14</v>
      </c>
      <c r="I131" s="13">
        <v>2381.0500000000002</v>
      </c>
    </row>
    <row r="132" spans="1:9" x14ac:dyDescent="0.25">
      <c r="A132" s="1">
        <v>44317</v>
      </c>
      <c r="B132">
        <v>10519</v>
      </c>
      <c r="C132" t="s">
        <v>12</v>
      </c>
      <c r="D132">
        <v>13</v>
      </c>
      <c r="E132" s="13">
        <v>2314.1999999999998</v>
      </c>
      <c r="G132" s="13"/>
      <c r="H132">
        <v>13</v>
      </c>
      <c r="I132" s="13">
        <v>2314.1999999999998</v>
      </c>
    </row>
    <row r="133" spans="1:9" x14ac:dyDescent="0.25">
      <c r="A133" s="1">
        <v>44317</v>
      </c>
      <c r="B133">
        <v>10520</v>
      </c>
      <c r="C133" t="s">
        <v>15</v>
      </c>
      <c r="D133">
        <v>13</v>
      </c>
      <c r="E133" s="13">
        <v>200</v>
      </c>
      <c r="G133" s="13"/>
      <c r="H133">
        <v>13</v>
      </c>
      <c r="I133" s="13">
        <v>200</v>
      </c>
    </row>
    <row r="134" spans="1:9" x14ac:dyDescent="0.25">
      <c r="A134" s="1">
        <v>44318</v>
      </c>
      <c r="B134">
        <v>10506</v>
      </c>
      <c r="C134" t="s">
        <v>10</v>
      </c>
      <c r="D134">
        <v>15</v>
      </c>
      <c r="E134" s="13">
        <v>415.8</v>
      </c>
      <c r="G134" s="13"/>
      <c r="H134">
        <v>15</v>
      </c>
      <c r="I134" s="13">
        <v>415.8</v>
      </c>
    </row>
    <row r="135" spans="1:9" x14ac:dyDescent="0.25">
      <c r="A135" s="1">
        <v>44318</v>
      </c>
      <c r="B135">
        <v>10521</v>
      </c>
      <c r="C135" t="s">
        <v>13</v>
      </c>
      <c r="E135" s="13"/>
      <c r="F135">
        <v>10</v>
      </c>
      <c r="G135" s="13">
        <v>225.5</v>
      </c>
      <c r="H135">
        <v>10</v>
      </c>
      <c r="I135" s="13">
        <v>225.5</v>
      </c>
    </row>
    <row r="136" spans="1:9" x14ac:dyDescent="0.25">
      <c r="A136" s="1">
        <v>44321</v>
      </c>
      <c r="B136">
        <v>10518</v>
      </c>
      <c r="C136" t="s">
        <v>14</v>
      </c>
      <c r="E136" s="13"/>
      <c r="F136">
        <v>10</v>
      </c>
      <c r="G136" s="13">
        <v>4150.05</v>
      </c>
      <c r="H136">
        <v>10</v>
      </c>
      <c r="I136" s="13">
        <v>4150.05</v>
      </c>
    </row>
    <row r="137" spans="1:9" x14ac:dyDescent="0.25">
      <c r="A137" s="1">
        <v>44322</v>
      </c>
      <c r="B137">
        <v>10522</v>
      </c>
      <c r="C137" t="s">
        <v>14</v>
      </c>
      <c r="D137">
        <v>8</v>
      </c>
      <c r="E137" s="13">
        <v>2318.2399999999998</v>
      </c>
      <c r="G137" s="13"/>
      <c r="H137">
        <v>8</v>
      </c>
      <c r="I137" s="13">
        <v>2318.2399999999998</v>
      </c>
    </row>
    <row r="138" spans="1:9" x14ac:dyDescent="0.25">
      <c r="A138" s="1">
        <v>44323</v>
      </c>
      <c r="B138">
        <v>10524</v>
      </c>
      <c r="C138" t="s">
        <v>11</v>
      </c>
      <c r="E138" s="13"/>
      <c r="F138">
        <v>12</v>
      </c>
      <c r="G138" s="13">
        <v>3192.65</v>
      </c>
      <c r="H138">
        <v>12</v>
      </c>
      <c r="I138" s="13">
        <v>3192.65</v>
      </c>
    </row>
    <row r="139" spans="1:9" x14ac:dyDescent="0.25">
      <c r="A139" s="1">
        <v>44323</v>
      </c>
      <c r="B139">
        <v>10527</v>
      </c>
      <c r="C139" t="s">
        <v>15</v>
      </c>
      <c r="D139">
        <v>14</v>
      </c>
      <c r="E139" s="13">
        <v>1503</v>
      </c>
      <c r="G139" s="13"/>
      <c r="H139">
        <v>14</v>
      </c>
      <c r="I139" s="13">
        <v>1503</v>
      </c>
    </row>
    <row r="140" spans="1:9" x14ac:dyDescent="0.25">
      <c r="A140" s="1">
        <v>44325</v>
      </c>
      <c r="B140">
        <v>10528</v>
      </c>
      <c r="C140" t="s">
        <v>12</v>
      </c>
      <c r="D140">
        <v>16</v>
      </c>
      <c r="E140" s="13">
        <v>392.2</v>
      </c>
      <c r="G140" s="13"/>
      <c r="H140">
        <v>16</v>
      </c>
      <c r="I140" s="13">
        <v>392.2</v>
      </c>
    </row>
    <row r="141" spans="1:9" x14ac:dyDescent="0.25">
      <c r="A141" s="1">
        <v>44325</v>
      </c>
      <c r="B141">
        <v>10529</v>
      </c>
      <c r="C141" t="s">
        <v>9</v>
      </c>
      <c r="D141">
        <v>15</v>
      </c>
      <c r="E141" s="13">
        <v>946</v>
      </c>
      <c r="G141" s="13"/>
      <c r="H141">
        <v>15</v>
      </c>
      <c r="I141" s="13">
        <v>946</v>
      </c>
    </row>
    <row r="142" spans="1:9" x14ac:dyDescent="0.25">
      <c r="A142" s="1">
        <v>44328</v>
      </c>
      <c r="B142">
        <v>10530</v>
      </c>
      <c r="C142" t="s">
        <v>16</v>
      </c>
      <c r="D142">
        <v>16</v>
      </c>
      <c r="E142" s="13">
        <v>4180</v>
      </c>
      <c r="G142" s="13"/>
      <c r="H142">
        <v>16</v>
      </c>
      <c r="I142" s="13">
        <v>4180</v>
      </c>
    </row>
    <row r="143" spans="1:9" x14ac:dyDescent="0.25">
      <c r="A143" s="1">
        <v>44328</v>
      </c>
      <c r="B143">
        <v>10532</v>
      </c>
      <c r="C143" t="s">
        <v>15</v>
      </c>
      <c r="D143">
        <v>16</v>
      </c>
      <c r="E143" s="13">
        <v>796.35</v>
      </c>
      <c r="G143" s="13"/>
      <c r="H143">
        <v>16</v>
      </c>
      <c r="I143" s="13">
        <v>796.35</v>
      </c>
    </row>
    <row r="144" spans="1:9" x14ac:dyDescent="0.25">
      <c r="A144" s="1">
        <v>44329</v>
      </c>
      <c r="B144">
        <v>10508</v>
      </c>
      <c r="C144" t="s">
        <v>11</v>
      </c>
      <c r="E144" s="13"/>
      <c r="F144">
        <v>14</v>
      </c>
      <c r="G144" s="13">
        <v>240</v>
      </c>
      <c r="H144">
        <v>14</v>
      </c>
      <c r="I144" s="13">
        <v>240</v>
      </c>
    </row>
    <row r="145" spans="1:9" x14ac:dyDescent="0.25">
      <c r="A145" s="1">
        <v>44330</v>
      </c>
      <c r="B145">
        <v>10534</v>
      </c>
      <c r="C145" t="s">
        <v>10</v>
      </c>
      <c r="E145" s="13"/>
      <c r="F145">
        <v>11</v>
      </c>
      <c r="G145" s="13">
        <v>465.7</v>
      </c>
      <c r="H145">
        <v>11</v>
      </c>
      <c r="I145" s="13">
        <v>465.7</v>
      </c>
    </row>
    <row r="146" spans="1:9" x14ac:dyDescent="0.25">
      <c r="A146" s="1">
        <v>44331</v>
      </c>
      <c r="B146">
        <v>10526</v>
      </c>
      <c r="C146" t="s">
        <v>14</v>
      </c>
      <c r="E146" s="13"/>
      <c r="F146">
        <v>8</v>
      </c>
      <c r="G146" s="13">
        <v>1151.4000000000001</v>
      </c>
      <c r="H146">
        <v>8</v>
      </c>
      <c r="I146" s="13">
        <v>1151.4000000000001</v>
      </c>
    </row>
    <row r="147" spans="1:9" x14ac:dyDescent="0.25">
      <c r="A147" s="1">
        <v>44332</v>
      </c>
      <c r="B147">
        <v>10514</v>
      </c>
      <c r="C147" t="s">
        <v>16</v>
      </c>
      <c r="E147" s="13"/>
      <c r="F147">
        <v>19</v>
      </c>
      <c r="G147" s="13">
        <v>8623.4500000000007</v>
      </c>
      <c r="H147">
        <v>19</v>
      </c>
      <c r="I147" s="13">
        <v>8623.4500000000007</v>
      </c>
    </row>
    <row r="148" spans="1:9" x14ac:dyDescent="0.25">
      <c r="A148" s="1">
        <v>44332</v>
      </c>
      <c r="B148">
        <v>10538</v>
      </c>
      <c r="C148" t="s">
        <v>10</v>
      </c>
      <c r="D148">
        <v>17</v>
      </c>
      <c r="E148" s="13">
        <v>139.80000000000001</v>
      </c>
      <c r="G148" s="13"/>
      <c r="H148">
        <v>17</v>
      </c>
      <c r="I148" s="13">
        <v>139.80000000000001</v>
      </c>
    </row>
    <row r="149" spans="1:9" x14ac:dyDescent="0.25">
      <c r="A149" s="1">
        <v>44335</v>
      </c>
      <c r="B149">
        <v>10531</v>
      </c>
      <c r="C149" t="s">
        <v>15</v>
      </c>
      <c r="D149">
        <v>10</v>
      </c>
      <c r="E149" s="13">
        <v>110</v>
      </c>
      <c r="G149" s="13"/>
      <c r="H149">
        <v>10</v>
      </c>
      <c r="I149" s="13">
        <v>110</v>
      </c>
    </row>
    <row r="150" spans="1:9" x14ac:dyDescent="0.25">
      <c r="A150" s="1">
        <v>44335</v>
      </c>
      <c r="B150">
        <v>10537</v>
      </c>
      <c r="C150" t="s">
        <v>11</v>
      </c>
      <c r="E150" s="13"/>
      <c r="F150">
        <v>9</v>
      </c>
      <c r="G150" s="13">
        <v>1823.8</v>
      </c>
      <c r="H150">
        <v>9</v>
      </c>
      <c r="I150" s="13">
        <v>1823.8</v>
      </c>
    </row>
    <row r="151" spans="1:9" x14ac:dyDescent="0.25">
      <c r="A151" s="1">
        <v>44337</v>
      </c>
      <c r="B151">
        <v>10535</v>
      </c>
      <c r="C151" t="s">
        <v>14</v>
      </c>
      <c r="E151" s="13"/>
      <c r="F151">
        <v>12</v>
      </c>
      <c r="G151" s="13">
        <v>1940.85</v>
      </c>
      <c r="H151">
        <v>12</v>
      </c>
      <c r="I151" s="13">
        <v>1940.85</v>
      </c>
    </row>
    <row r="152" spans="1:9" x14ac:dyDescent="0.25">
      <c r="A152" s="1">
        <v>44338</v>
      </c>
      <c r="B152">
        <v>10533</v>
      </c>
      <c r="C152" t="s">
        <v>13</v>
      </c>
      <c r="E152" s="13"/>
      <c r="F152">
        <v>19</v>
      </c>
      <c r="G152" s="13">
        <v>2222.1999999999998</v>
      </c>
      <c r="H152">
        <v>19</v>
      </c>
      <c r="I152" s="13">
        <v>2222.1999999999998</v>
      </c>
    </row>
    <row r="153" spans="1:9" x14ac:dyDescent="0.25">
      <c r="A153" s="1">
        <v>44339</v>
      </c>
      <c r="B153">
        <v>10515</v>
      </c>
      <c r="C153" t="s">
        <v>7</v>
      </c>
      <c r="E153" s="13"/>
      <c r="F153">
        <v>7</v>
      </c>
      <c r="G153" s="13">
        <v>9921.2999999999993</v>
      </c>
      <c r="H153">
        <v>7</v>
      </c>
      <c r="I153" s="13">
        <v>9921.2999999999993</v>
      </c>
    </row>
    <row r="154" spans="1:9" x14ac:dyDescent="0.25">
      <c r="A154" s="1">
        <v>44339</v>
      </c>
      <c r="B154">
        <v>10525</v>
      </c>
      <c r="C154" t="s">
        <v>11</v>
      </c>
      <c r="E154" s="13"/>
      <c r="F154">
        <v>11</v>
      </c>
      <c r="G154" s="13">
        <v>818.4</v>
      </c>
      <c r="H154">
        <v>11</v>
      </c>
      <c r="I154" s="13">
        <v>818.4</v>
      </c>
    </row>
    <row r="155" spans="1:9" x14ac:dyDescent="0.25">
      <c r="A155" s="1">
        <v>44339</v>
      </c>
      <c r="B155">
        <v>10539</v>
      </c>
      <c r="C155" t="s">
        <v>12</v>
      </c>
      <c r="D155">
        <v>12</v>
      </c>
      <c r="E155" s="13">
        <v>355.5</v>
      </c>
      <c r="G155" s="13"/>
      <c r="H155">
        <v>12</v>
      </c>
      <c r="I155" s="13">
        <v>355.5</v>
      </c>
    </row>
    <row r="156" spans="1:9" x14ac:dyDescent="0.25">
      <c r="A156" s="1">
        <v>44339</v>
      </c>
      <c r="B156">
        <v>10543</v>
      </c>
      <c r="C156" t="s">
        <v>13</v>
      </c>
      <c r="E156" s="13"/>
      <c r="F156">
        <v>13</v>
      </c>
      <c r="G156" s="13">
        <v>1504.5</v>
      </c>
      <c r="H156">
        <v>13</v>
      </c>
      <c r="I156" s="13">
        <v>1504.5</v>
      </c>
    </row>
    <row r="157" spans="1:9" x14ac:dyDescent="0.25">
      <c r="A157" s="1">
        <v>44342</v>
      </c>
      <c r="B157">
        <v>10542</v>
      </c>
      <c r="C157" t="s">
        <v>11</v>
      </c>
      <c r="E157" s="13"/>
      <c r="F157">
        <v>10</v>
      </c>
      <c r="G157" s="13">
        <v>469.11</v>
      </c>
      <c r="H157">
        <v>10</v>
      </c>
      <c r="I157" s="13">
        <v>469.11</v>
      </c>
    </row>
    <row r="158" spans="1:9" x14ac:dyDescent="0.25">
      <c r="A158" s="1">
        <v>44343</v>
      </c>
      <c r="B158">
        <v>10546</v>
      </c>
      <c r="C158" t="s">
        <v>11</v>
      </c>
      <c r="E158" s="13"/>
      <c r="F158">
        <v>13</v>
      </c>
      <c r="G158" s="13">
        <v>2812</v>
      </c>
      <c r="H158">
        <v>13</v>
      </c>
      <c r="I158" s="13">
        <v>2812</v>
      </c>
    </row>
    <row r="159" spans="1:9" x14ac:dyDescent="0.25">
      <c r="A159" s="1">
        <v>44345</v>
      </c>
      <c r="B159">
        <v>10541</v>
      </c>
      <c r="C159" t="s">
        <v>7</v>
      </c>
      <c r="E159" s="13"/>
      <c r="F159">
        <v>8</v>
      </c>
      <c r="G159" s="13">
        <v>1946.52</v>
      </c>
      <c r="H159">
        <v>8</v>
      </c>
      <c r="I159" s="13">
        <v>1946.52</v>
      </c>
    </row>
    <row r="160" spans="1:9" x14ac:dyDescent="0.25">
      <c r="A160" s="1">
        <v>44346</v>
      </c>
      <c r="B160">
        <v>10523</v>
      </c>
      <c r="C160" t="s">
        <v>15</v>
      </c>
      <c r="D160">
        <v>16</v>
      </c>
      <c r="E160" s="13">
        <v>2444.31</v>
      </c>
      <c r="G160" s="13"/>
      <c r="H160">
        <v>16</v>
      </c>
      <c r="I160" s="13">
        <v>2444.31</v>
      </c>
    </row>
    <row r="161" spans="1:9" x14ac:dyDescent="0.25">
      <c r="A161" s="1">
        <v>44346</v>
      </c>
      <c r="B161">
        <v>10544</v>
      </c>
      <c r="C161" t="s">
        <v>14</v>
      </c>
      <c r="E161" s="13"/>
      <c r="F161">
        <v>11</v>
      </c>
      <c r="G161" s="13">
        <v>417.2</v>
      </c>
      <c r="H161">
        <v>11</v>
      </c>
      <c r="I161" s="13">
        <v>417.2</v>
      </c>
    </row>
    <row r="162" spans="1:9" x14ac:dyDescent="0.25">
      <c r="A162" s="1">
        <v>44346</v>
      </c>
      <c r="B162">
        <v>10549</v>
      </c>
      <c r="C162" t="s">
        <v>9</v>
      </c>
      <c r="D162">
        <v>17</v>
      </c>
      <c r="E162" s="13">
        <v>3554.27</v>
      </c>
      <c r="G162" s="13"/>
      <c r="H162">
        <v>17</v>
      </c>
      <c r="I162" s="13">
        <v>3554.27</v>
      </c>
    </row>
    <row r="163" spans="1:9" x14ac:dyDescent="0.25">
      <c r="A163" s="1">
        <v>44349</v>
      </c>
      <c r="B163">
        <v>10547</v>
      </c>
      <c r="C163" t="s">
        <v>16</v>
      </c>
      <c r="E163" s="13"/>
      <c r="F163">
        <v>16</v>
      </c>
      <c r="G163" s="13">
        <v>1792.8</v>
      </c>
      <c r="H163">
        <v>16</v>
      </c>
      <c r="I163" s="13">
        <v>1792.8</v>
      </c>
    </row>
    <row r="164" spans="1:9" x14ac:dyDescent="0.25">
      <c r="A164" s="1">
        <v>44349</v>
      </c>
      <c r="B164">
        <v>10548</v>
      </c>
      <c r="C164" t="s">
        <v>16</v>
      </c>
      <c r="E164" s="13"/>
      <c r="F164">
        <v>15</v>
      </c>
      <c r="G164" s="13">
        <v>240.1</v>
      </c>
      <c r="H164">
        <v>15</v>
      </c>
      <c r="I164" s="13">
        <v>240.1</v>
      </c>
    </row>
    <row r="165" spans="1:9" x14ac:dyDescent="0.25">
      <c r="A165" s="1">
        <v>44350</v>
      </c>
      <c r="B165">
        <v>10553</v>
      </c>
      <c r="C165" t="s">
        <v>7</v>
      </c>
      <c r="E165" s="13"/>
      <c r="F165">
        <v>16</v>
      </c>
      <c r="G165" s="13">
        <v>1546.3</v>
      </c>
      <c r="H165">
        <v>16</v>
      </c>
      <c r="I165" s="13">
        <v>1546.3</v>
      </c>
    </row>
    <row r="166" spans="1:9" x14ac:dyDescent="0.25">
      <c r="A166" s="1">
        <v>44351</v>
      </c>
      <c r="B166">
        <v>10555</v>
      </c>
      <c r="C166" t="s">
        <v>12</v>
      </c>
      <c r="D166">
        <v>18</v>
      </c>
      <c r="E166" s="13">
        <v>2944.4</v>
      </c>
      <c r="G166" s="13"/>
      <c r="H166">
        <v>18</v>
      </c>
      <c r="I166" s="13">
        <v>2944.4</v>
      </c>
    </row>
    <row r="167" spans="1:9" x14ac:dyDescent="0.25">
      <c r="A167" s="1">
        <v>44352</v>
      </c>
      <c r="B167">
        <v>10552</v>
      </c>
      <c r="C167" t="s">
        <v>7</v>
      </c>
      <c r="E167" s="13"/>
      <c r="F167">
        <v>14</v>
      </c>
      <c r="G167" s="13">
        <v>880.5</v>
      </c>
      <c r="H167">
        <v>14</v>
      </c>
      <c r="I167" s="13">
        <v>880.5</v>
      </c>
    </row>
    <row r="168" spans="1:9" x14ac:dyDescent="0.25">
      <c r="A168" s="1">
        <v>44352</v>
      </c>
      <c r="B168">
        <v>10554</v>
      </c>
      <c r="C168" t="s">
        <v>14</v>
      </c>
      <c r="E168" s="13"/>
      <c r="F168">
        <v>8</v>
      </c>
      <c r="G168" s="13">
        <v>1728.52</v>
      </c>
      <c r="H168">
        <v>8</v>
      </c>
      <c r="I168" s="13">
        <v>1728.52</v>
      </c>
    </row>
    <row r="169" spans="1:9" x14ac:dyDescent="0.25">
      <c r="A169" s="1">
        <v>44353</v>
      </c>
      <c r="B169">
        <v>10536</v>
      </c>
      <c r="C169" t="s">
        <v>16</v>
      </c>
      <c r="D169">
        <v>8</v>
      </c>
      <c r="E169" s="13">
        <v>1645</v>
      </c>
      <c r="G169" s="13"/>
      <c r="H169">
        <v>8</v>
      </c>
      <c r="I169" s="13">
        <v>1645</v>
      </c>
    </row>
    <row r="170" spans="1:9" x14ac:dyDescent="0.25">
      <c r="A170" s="1">
        <v>44353</v>
      </c>
      <c r="B170">
        <v>10550</v>
      </c>
      <c r="C170" t="s">
        <v>15</v>
      </c>
      <c r="D170">
        <v>13</v>
      </c>
      <c r="E170" s="13">
        <v>683.3</v>
      </c>
      <c r="G170" s="13"/>
      <c r="H170">
        <v>13</v>
      </c>
      <c r="I170" s="13">
        <v>683.3</v>
      </c>
    </row>
    <row r="171" spans="1:9" x14ac:dyDescent="0.25">
      <c r="A171" s="1">
        <v>44353</v>
      </c>
      <c r="B171">
        <v>10551</v>
      </c>
      <c r="C171" t="s">
        <v>14</v>
      </c>
      <c r="E171" s="13"/>
      <c r="F171">
        <v>10</v>
      </c>
      <c r="G171" s="13">
        <v>1677.3</v>
      </c>
      <c r="H171">
        <v>10</v>
      </c>
      <c r="I171" s="13">
        <v>1677.3</v>
      </c>
    </row>
    <row r="172" spans="1:9" x14ac:dyDescent="0.25">
      <c r="A172" s="1">
        <v>44353</v>
      </c>
      <c r="B172">
        <v>10557</v>
      </c>
      <c r="C172" t="s">
        <v>10</v>
      </c>
      <c r="D172">
        <v>10</v>
      </c>
      <c r="E172" s="13">
        <v>1152.5</v>
      </c>
      <c r="G172" s="13"/>
      <c r="H172">
        <v>10</v>
      </c>
      <c r="I172" s="13">
        <v>1152.5</v>
      </c>
    </row>
    <row r="173" spans="1:9" x14ac:dyDescent="0.25">
      <c r="A173" s="1">
        <v>44356</v>
      </c>
      <c r="B173">
        <v>10560</v>
      </c>
      <c r="C173" t="s">
        <v>13</v>
      </c>
      <c r="E173" s="13"/>
      <c r="F173">
        <v>8</v>
      </c>
      <c r="G173" s="13">
        <v>1072.42</v>
      </c>
      <c r="H173">
        <v>8</v>
      </c>
      <c r="I173" s="13">
        <v>1072.42</v>
      </c>
    </row>
    <row r="174" spans="1:9" x14ac:dyDescent="0.25">
      <c r="A174" s="1">
        <v>44356</v>
      </c>
      <c r="B174">
        <v>10561</v>
      </c>
      <c r="C174" t="s">
        <v>7</v>
      </c>
      <c r="E174" s="13"/>
      <c r="F174">
        <v>15</v>
      </c>
      <c r="G174" s="13">
        <v>2844.5</v>
      </c>
      <c r="H174">
        <v>15</v>
      </c>
      <c r="I174" s="13">
        <v>2844.5</v>
      </c>
    </row>
    <row r="175" spans="1:9" x14ac:dyDescent="0.25">
      <c r="A175" s="1">
        <v>44357</v>
      </c>
      <c r="B175">
        <v>10558</v>
      </c>
      <c r="C175" t="s">
        <v>11</v>
      </c>
      <c r="E175" s="13"/>
      <c r="F175">
        <v>17</v>
      </c>
      <c r="G175" s="13">
        <v>2142.9</v>
      </c>
      <c r="H175">
        <v>17</v>
      </c>
      <c r="I175" s="13">
        <v>2142.9</v>
      </c>
    </row>
    <row r="176" spans="1:9" x14ac:dyDescent="0.25">
      <c r="A176" s="1">
        <v>44359</v>
      </c>
      <c r="B176">
        <v>10562</v>
      </c>
      <c r="C176" t="s">
        <v>11</v>
      </c>
      <c r="E176" s="13"/>
      <c r="F176">
        <v>11</v>
      </c>
      <c r="G176" s="13">
        <v>488.7</v>
      </c>
      <c r="H176">
        <v>11</v>
      </c>
      <c r="I176" s="13">
        <v>488.7</v>
      </c>
    </row>
    <row r="177" spans="1:9" x14ac:dyDescent="0.25">
      <c r="A177" s="1">
        <v>44360</v>
      </c>
      <c r="B177">
        <v>10540</v>
      </c>
      <c r="C177" t="s">
        <v>16</v>
      </c>
      <c r="E177" s="13"/>
      <c r="F177">
        <v>17</v>
      </c>
      <c r="G177" s="13">
        <v>10191.700000000001</v>
      </c>
      <c r="H177">
        <v>17</v>
      </c>
      <c r="I177" s="13">
        <v>10191.700000000001</v>
      </c>
    </row>
    <row r="178" spans="1:9" x14ac:dyDescent="0.25">
      <c r="A178" s="1">
        <v>44360</v>
      </c>
      <c r="B178">
        <v>10556</v>
      </c>
      <c r="C178" t="s">
        <v>7</v>
      </c>
      <c r="E178" s="13"/>
      <c r="F178">
        <v>11</v>
      </c>
      <c r="G178" s="13">
        <v>835.2</v>
      </c>
      <c r="H178">
        <v>11</v>
      </c>
      <c r="I178" s="13">
        <v>835.2</v>
      </c>
    </row>
    <row r="179" spans="1:9" x14ac:dyDescent="0.25">
      <c r="A179" s="1">
        <v>44360</v>
      </c>
      <c r="B179">
        <v>10559</v>
      </c>
      <c r="C179" t="s">
        <v>12</v>
      </c>
      <c r="D179">
        <v>12</v>
      </c>
      <c r="E179" s="13">
        <v>520.41</v>
      </c>
      <c r="G179" s="13"/>
      <c r="H179">
        <v>12</v>
      </c>
      <c r="I179" s="13">
        <v>520.41</v>
      </c>
    </row>
    <row r="180" spans="1:9" x14ac:dyDescent="0.25">
      <c r="A180" s="1">
        <v>44363</v>
      </c>
      <c r="B180">
        <v>10564</v>
      </c>
      <c r="C180" t="s">
        <v>14</v>
      </c>
      <c r="E180" s="13"/>
      <c r="F180">
        <v>13</v>
      </c>
      <c r="G180" s="13">
        <v>1234.05</v>
      </c>
      <c r="H180">
        <v>13</v>
      </c>
      <c r="I180" s="13">
        <v>1234.05</v>
      </c>
    </row>
    <row r="181" spans="1:9" x14ac:dyDescent="0.25">
      <c r="A181" s="1">
        <v>44364</v>
      </c>
      <c r="B181">
        <v>10567</v>
      </c>
      <c r="C181" t="s">
        <v>11</v>
      </c>
      <c r="E181" s="13"/>
      <c r="F181">
        <v>14</v>
      </c>
      <c r="G181" s="13">
        <v>2519</v>
      </c>
      <c r="H181">
        <v>14</v>
      </c>
      <c r="I181" s="13">
        <v>2519</v>
      </c>
    </row>
    <row r="182" spans="1:9" x14ac:dyDescent="0.25">
      <c r="A182" s="1">
        <v>44365</v>
      </c>
      <c r="B182">
        <v>10565</v>
      </c>
      <c r="C182" t="s">
        <v>13</v>
      </c>
      <c r="E182" s="13"/>
      <c r="F182">
        <v>14</v>
      </c>
      <c r="G182" s="13">
        <v>639.9</v>
      </c>
      <c r="H182">
        <v>14</v>
      </c>
      <c r="I182" s="13">
        <v>639.9</v>
      </c>
    </row>
    <row r="183" spans="1:9" x14ac:dyDescent="0.25">
      <c r="A183" s="1">
        <v>44365</v>
      </c>
      <c r="B183">
        <v>10566</v>
      </c>
      <c r="C183" t="s">
        <v>10</v>
      </c>
      <c r="D183">
        <v>8</v>
      </c>
      <c r="E183" s="13">
        <v>1761</v>
      </c>
      <c r="G183" s="13"/>
      <c r="H183">
        <v>8</v>
      </c>
      <c r="I183" s="13">
        <v>1761</v>
      </c>
    </row>
    <row r="184" spans="1:9" x14ac:dyDescent="0.25">
      <c r="A184" s="1">
        <v>44366</v>
      </c>
      <c r="B184">
        <v>10570</v>
      </c>
      <c r="C184" t="s">
        <v>16</v>
      </c>
      <c r="E184" s="13"/>
      <c r="F184">
        <v>12</v>
      </c>
      <c r="G184" s="13">
        <v>2465.25</v>
      </c>
      <c r="H184">
        <v>12</v>
      </c>
      <c r="I184" s="13">
        <v>2465.25</v>
      </c>
    </row>
    <row r="185" spans="1:9" x14ac:dyDescent="0.25">
      <c r="A185" s="1">
        <v>44367</v>
      </c>
      <c r="B185">
        <v>10573</v>
      </c>
      <c r="C185" t="s">
        <v>15</v>
      </c>
      <c r="D185">
        <v>18</v>
      </c>
      <c r="E185" s="13">
        <v>2082</v>
      </c>
      <c r="G185" s="13"/>
      <c r="H185">
        <v>18</v>
      </c>
      <c r="I185" s="13">
        <v>2082</v>
      </c>
    </row>
    <row r="186" spans="1:9" x14ac:dyDescent="0.25">
      <c r="A186" s="1">
        <v>44371</v>
      </c>
      <c r="B186">
        <v>10563</v>
      </c>
      <c r="C186" t="s">
        <v>7</v>
      </c>
      <c r="E186" s="13"/>
      <c r="F186">
        <v>16</v>
      </c>
      <c r="G186" s="13">
        <v>965</v>
      </c>
      <c r="H186">
        <v>16</v>
      </c>
      <c r="I186" s="13">
        <v>965</v>
      </c>
    </row>
    <row r="187" spans="1:9" x14ac:dyDescent="0.25">
      <c r="A187" s="1">
        <v>44372</v>
      </c>
      <c r="B187">
        <v>10572</v>
      </c>
      <c r="C187" t="s">
        <v>16</v>
      </c>
      <c r="E187" s="13"/>
      <c r="F187">
        <v>11</v>
      </c>
      <c r="G187" s="13">
        <v>1501.08</v>
      </c>
      <c r="H187">
        <v>11</v>
      </c>
      <c r="I187" s="13">
        <v>1501.08</v>
      </c>
    </row>
    <row r="188" spans="1:9" x14ac:dyDescent="0.25">
      <c r="A188" s="1">
        <v>44373</v>
      </c>
      <c r="B188">
        <v>10545</v>
      </c>
      <c r="C188" t="s">
        <v>13</v>
      </c>
      <c r="E188" s="13"/>
      <c r="F188">
        <v>7</v>
      </c>
      <c r="G188" s="13">
        <v>210</v>
      </c>
      <c r="H188">
        <v>7</v>
      </c>
      <c r="I188" s="13">
        <v>210</v>
      </c>
    </row>
    <row r="189" spans="1:9" x14ac:dyDescent="0.25">
      <c r="A189" s="1">
        <v>44377</v>
      </c>
      <c r="B189">
        <v>10574</v>
      </c>
      <c r="C189" t="s">
        <v>14</v>
      </c>
      <c r="E189" s="13"/>
      <c r="F189">
        <v>18</v>
      </c>
      <c r="G189" s="13">
        <v>764.3</v>
      </c>
      <c r="H189">
        <v>18</v>
      </c>
      <c r="I189" s="13">
        <v>764.3</v>
      </c>
    </row>
    <row r="190" spans="1:9" x14ac:dyDescent="0.25">
      <c r="A190" s="1">
        <v>44377</v>
      </c>
      <c r="B190">
        <v>10575</v>
      </c>
      <c r="C190" t="s">
        <v>9</v>
      </c>
      <c r="D190">
        <v>8</v>
      </c>
      <c r="E190" s="13">
        <v>2147.4</v>
      </c>
      <c r="G190" s="13"/>
      <c r="H190">
        <v>8</v>
      </c>
      <c r="I190" s="13">
        <v>2147.4</v>
      </c>
    </row>
    <row r="191" spans="1:9" x14ac:dyDescent="0.25">
      <c r="A191" s="1">
        <v>44377</v>
      </c>
      <c r="B191">
        <v>10576</v>
      </c>
      <c r="C191" t="s">
        <v>16</v>
      </c>
      <c r="D191">
        <v>12</v>
      </c>
      <c r="E191" s="13">
        <v>838.45</v>
      </c>
      <c r="G191" s="13"/>
      <c r="H191">
        <v>12</v>
      </c>
      <c r="I191" s="13">
        <v>838.45</v>
      </c>
    </row>
    <row r="192" spans="1:9" x14ac:dyDescent="0.25">
      <c r="A192" s="1">
        <v>44377</v>
      </c>
      <c r="B192">
        <v>10577</v>
      </c>
      <c r="C192" t="s">
        <v>10</v>
      </c>
      <c r="D192">
        <v>17</v>
      </c>
      <c r="E192" s="13">
        <v>569</v>
      </c>
      <c r="G192" s="13"/>
      <c r="H192">
        <v>17</v>
      </c>
      <c r="I192" s="13">
        <v>569</v>
      </c>
    </row>
    <row r="193" spans="1:9" x14ac:dyDescent="0.25">
      <c r="A193" s="1">
        <v>44378</v>
      </c>
      <c r="B193">
        <v>10580</v>
      </c>
      <c r="C193" t="s">
        <v>14</v>
      </c>
      <c r="E193" s="13"/>
      <c r="F193">
        <v>7</v>
      </c>
      <c r="G193" s="13">
        <v>1013.74</v>
      </c>
      <c r="H193">
        <v>7</v>
      </c>
      <c r="I193" s="13">
        <v>1013.74</v>
      </c>
    </row>
    <row r="194" spans="1:9" x14ac:dyDescent="0.25">
      <c r="A194" s="1">
        <v>44379</v>
      </c>
      <c r="B194">
        <v>10581</v>
      </c>
      <c r="C194" t="s">
        <v>16</v>
      </c>
      <c r="E194" s="13"/>
      <c r="F194">
        <v>9</v>
      </c>
      <c r="G194" s="13">
        <v>310</v>
      </c>
      <c r="H194">
        <v>9</v>
      </c>
      <c r="I194" s="13">
        <v>310</v>
      </c>
    </row>
    <row r="195" spans="1:9" x14ac:dyDescent="0.25">
      <c r="A195" s="1">
        <v>44381</v>
      </c>
      <c r="B195">
        <v>10571</v>
      </c>
      <c r="C195" t="s">
        <v>13</v>
      </c>
      <c r="E195" s="13"/>
      <c r="F195">
        <v>18</v>
      </c>
      <c r="G195" s="13">
        <v>550.59</v>
      </c>
      <c r="H195">
        <v>18</v>
      </c>
      <c r="I195" s="13">
        <v>550.59</v>
      </c>
    </row>
    <row r="196" spans="1:9" x14ac:dyDescent="0.25">
      <c r="A196" s="1">
        <v>44381</v>
      </c>
      <c r="B196">
        <v>10579</v>
      </c>
      <c r="C196" t="s">
        <v>11</v>
      </c>
      <c r="E196" s="13"/>
      <c r="F196">
        <v>12</v>
      </c>
      <c r="G196" s="13">
        <v>317.75</v>
      </c>
      <c r="H196">
        <v>12</v>
      </c>
      <c r="I196" s="13">
        <v>317.75</v>
      </c>
    </row>
    <row r="197" spans="1:9" x14ac:dyDescent="0.25">
      <c r="A197" s="1">
        <v>44381</v>
      </c>
      <c r="B197">
        <v>10583</v>
      </c>
      <c r="C197" t="s">
        <v>7</v>
      </c>
      <c r="E197" s="13"/>
      <c r="F197">
        <v>18</v>
      </c>
      <c r="G197" s="13">
        <v>2237.5</v>
      </c>
      <c r="H197">
        <v>18</v>
      </c>
      <c r="I197" s="13">
        <v>2237.5</v>
      </c>
    </row>
    <row r="198" spans="1:9" x14ac:dyDescent="0.25">
      <c r="A198" s="1">
        <v>44381</v>
      </c>
      <c r="B198">
        <v>10584</v>
      </c>
      <c r="C198" t="s">
        <v>14</v>
      </c>
      <c r="E198" s="13"/>
      <c r="F198">
        <v>9</v>
      </c>
      <c r="G198" s="13">
        <v>593.75</v>
      </c>
      <c r="H198">
        <v>9</v>
      </c>
      <c r="I198" s="13">
        <v>593.75</v>
      </c>
    </row>
    <row r="199" spans="1:9" x14ac:dyDescent="0.25">
      <c r="A199" s="1">
        <v>44386</v>
      </c>
      <c r="B199">
        <v>10568</v>
      </c>
      <c r="C199" t="s">
        <v>16</v>
      </c>
      <c r="E199" s="13"/>
      <c r="F199">
        <v>17</v>
      </c>
      <c r="G199" s="13">
        <v>155</v>
      </c>
      <c r="H199">
        <v>17</v>
      </c>
      <c r="I199" s="13">
        <v>155</v>
      </c>
    </row>
    <row r="200" spans="1:9" x14ac:dyDescent="0.25">
      <c r="A200" s="1">
        <v>44386</v>
      </c>
      <c r="B200">
        <v>10586</v>
      </c>
      <c r="C200" t="s">
        <v>10</v>
      </c>
      <c r="D200">
        <v>11</v>
      </c>
      <c r="E200" s="13">
        <v>23.8</v>
      </c>
      <c r="G200" s="13"/>
      <c r="H200">
        <v>11</v>
      </c>
      <c r="I200" s="13">
        <v>23.8</v>
      </c>
    </row>
    <row r="201" spans="1:9" x14ac:dyDescent="0.25">
      <c r="A201" s="1">
        <v>44386</v>
      </c>
      <c r="B201">
        <v>10587</v>
      </c>
      <c r="C201" t="s">
        <v>11</v>
      </c>
      <c r="E201" s="13"/>
      <c r="F201">
        <v>7</v>
      </c>
      <c r="G201" s="13">
        <v>807.38</v>
      </c>
      <c r="H201">
        <v>7</v>
      </c>
      <c r="I201" s="13">
        <v>807.38</v>
      </c>
    </row>
    <row r="202" spans="1:9" x14ac:dyDescent="0.25">
      <c r="A202" s="1">
        <v>44387</v>
      </c>
      <c r="B202">
        <v>10585</v>
      </c>
      <c r="C202" t="s">
        <v>15</v>
      </c>
      <c r="D202">
        <v>18</v>
      </c>
      <c r="E202" s="13">
        <v>142.5</v>
      </c>
      <c r="G202" s="13"/>
      <c r="H202">
        <v>18</v>
      </c>
      <c r="I202" s="13">
        <v>142.5</v>
      </c>
    </row>
    <row r="203" spans="1:9" x14ac:dyDescent="0.25">
      <c r="A203" s="1">
        <v>44387</v>
      </c>
      <c r="B203">
        <v>10588</v>
      </c>
      <c r="C203" t="s">
        <v>7</v>
      </c>
      <c r="E203" s="13"/>
      <c r="F203">
        <v>16</v>
      </c>
      <c r="G203" s="13">
        <v>3120</v>
      </c>
      <c r="H203">
        <v>16</v>
      </c>
      <c r="I203" s="13">
        <v>3120</v>
      </c>
    </row>
    <row r="204" spans="1:9" x14ac:dyDescent="0.25">
      <c r="A204" s="1">
        <v>44388</v>
      </c>
      <c r="B204">
        <v>10569</v>
      </c>
      <c r="C204" t="s">
        <v>9</v>
      </c>
      <c r="D204">
        <v>7</v>
      </c>
      <c r="E204" s="13">
        <v>890</v>
      </c>
      <c r="G204" s="13"/>
      <c r="H204">
        <v>7</v>
      </c>
      <c r="I204" s="13">
        <v>890</v>
      </c>
    </row>
    <row r="205" spans="1:9" x14ac:dyDescent="0.25">
      <c r="A205" s="1">
        <v>44391</v>
      </c>
      <c r="B205">
        <v>10582</v>
      </c>
      <c r="C205" t="s">
        <v>16</v>
      </c>
      <c r="E205" s="13"/>
      <c r="F205">
        <v>19</v>
      </c>
      <c r="G205" s="13">
        <v>330</v>
      </c>
      <c r="H205">
        <v>19</v>
      </c>
      <c r="I205" s="13">
        <v>330</v>
      </c>
    </row>
    <row r="206" spans="1:9" x14ac:dyDescent="0.25">
      <c r="A206" s="1">
        <v>44391</v>
      </c>
      <c r="B206">
        <v>10589</v>
      </c>
      <c r="C206" t="s">
        <v>13</v>
      </c>
      <c r="E206" s="13"/>
      <c r="F206">
        <v>14</v>
      </c>
      <c r="G206" s="13">
        <v>72</v>
      </c>
      <c r="H206">
        <v>14</v>
      </c>
      <c r="I206" s="13">
        <v>72</v>
      </c>
    </row>
    <row r="207" spans="1:9" x14ac:dyDescent="0.25">
      <c r="A207" s="1">
        <v>44391</v>
      </c>
      <c r="B207">
        <v>10590</v>
      </c>
      <c r="C207" t="s">
        <v>14</v>
      </c>
      <c r="E207" s="13"/>
      <c r="F207">
        <v>7</v>
      </c>
      <c r="G207" s="13">
        <v>1101</v>
      </c>
      <c r="H207">
        <v>7</v>
      </c>
      <c r="I207" s="13">
        <v>1101</v>
      </c>
    </row>
    <row r="208" spans="1:9" x14ac:dyDescent="0.25">
      <c r="A208" s="1">
        <v>44391</v>
      </c>
      <c r="B208">
        <v>10595</v>
      </c>
      <c r="C208" t="s">
        <v>7</v>
      </c>
      <c r="E208" s="13"/>
      <c r="F208">
        <v>8</v>
      </c>
      <c r="G208" s="13">
        <v>4725</v>
      </c>
      <c r="H208">
        <v>8</v>
      </c>
      <c r="I208" s="13">
        <v>4725</v>
      </c>
    </row>
    <row r="209" spans="1:9" x14ac:dyDescent="0.25">
      <c r="A209" s="1">
        <v>44393</v>
      </c>
      <c r="B209">
        <v>10591</v>
      </c>
      <c r="C209" t="s">
        <v>11</v>
      </c>
      <c r="E209" s="13"/>
      <c r="F209">
        <v>16</v>
      </c>
      <c r="G209" s="13">
        <v>812.5</v>
      </c>
      <c r="H209">
        <v>16</v>
      </c>
      <c r="I209" s="13">
        <v>812.5</v>
      </c>
    </row>
    <row r="210" spans="1:9" x14ac:dyDescent="0.25">
      <c r="A210" s="1">
        <v>44393</v>
      </c>
      <c r="B210">
        <v>10592</v>
      </c>
      <c r="C210" t="s">
        <v>16</v>
      </c>
      <c r="E210" s="13"/>
      <c r="F210">
        <v>12</v>
      </c>
      <c r="G210" s="13">
        <v>516.46</v>
      </c>
      <c r="H210">
        <v>12</v>
      </c>
      <c r="I210" s="13">
        <v>516.46</v>
      </c>
    </row>
    <row r="211" spans="1:9" x14ac:dyDescent="0.25">
      <c r="A211" s="1">
        <v>44393</v>
      </c>
      <c r="B211">
        <v>10594</v>
      </c>
      <c r="C211" t="s">
        <v>16</v>
      </c>
      <c r="E211" s="13"/>
      <c r="F211">
        <v>12</v>
      </c>
      <c r="G211" s="13">
        <v>565.5</v>
      </c>
      <c r="H211">
        <v>12</v>
      </c>
      <c r="I211" s="13">
        <v>565.5</v>
      </c>
    </row>
    <row r="212" spans="1:9" x14ac:dyDescent="0.25">
      <c r="A212" s="1">
        <v>44395</v>
      </c>
      <c r="B212">
        <v>10597</v>
      </c>
      <c r="C212" t="s">
        <v>15</v>
      </c>
      <c r="D212">
        <v>10</v>
      </c>
      <c r="E212" s="13">
        <v>718.08</v>
      </c>
      <c r="G212" s="13"/>
      <c r="H212">
        <v>10</v>
      </c>
      <c r="I212" s="13">
        <v>718.08</v>
      </c>
    </row>
    <row r="213" spans="1:9" x14ac:dyDescent="0.25">
      <c r="A213" s="1">
        <v>44395</v>
      </c>
      <c r="B213">
        <v>10598</v>
      </c>
      <c r="C213" t="s">
        <v>11</v>
      </c>
      <c r="E213" s="13"/>
      <c r="F213">
        <v>19</v>
      </c>
      <c r="G213" s="13">
        <v>2388.5</v>
      </c>
      <c r="H213">
        <v>19</v>
      </c>
      <c r="I213" s="13">
        <v>2388.5</v>
      </c>
    </row>
    <row r="214" spans="1:9" x14ac:dyDescent="0.25">
      <c r="A214" s="1">
        <v>44398</v>
      </c>
      <c r="B214">
        <v>10599</v>
      </c>
      <c r="C214" t="s">
        <v>12</v>
      </c>
      <c r="D214">
        <v>15</v>
      </c>
      <c r="E214" s="13">
        <v>493</v>
      </c>
      <c r="G214" s="13"/>
      <c r="H214">
        <v>15</v>
      </c>
      <c r="I214" s="13">
        <v>493</v>
      </c>
    </row>
    <row r="215" spans="1:9" x14ac:dyDescent="0.25">
      <c r="A215" s="1">
        <v>44398</v>
      </c>
      <c r="B215">
        <v>10600</v>
      </c>
      <c r="C215" t="s">
        <v>14</v>
      </c>
      <c r="D215">
        <v>17</v>
      </c>
      <c r="E215" s="13">
        <v>479.8</v>
      </c>
      <c r="G215" s="13"/>
      <c r="H215">
        <v>17</v>
      </c>
      <c r="I215" s="13">
        <v>479.8</v>
      </c>
    </row>
    <row r="216" spans="1:9" x14ac:dyDescent="0.25">
      <c r="A216" s="1">
        <v>44399</v>
      </c>
      <c r="B216">
        <v>10601</v>
      </c>
      <c r="C216" t="s">
        <v>15</v>
      </c>
      <c r="D216">
        <v>8</v>
      </c>
      <c r="E216" s="13">
        <v>2285</v>
      </c>
      <c r="G216" s="13"/>
      <c r="H216">
        <v>8</v>
      </c>
      <c r="I216" s="13">
        <v>2285</v>
      </c>
    </row>
    <row r="217" spans="1:9" x14ac:dyDescent="0.25">
      <c r="A217" s="1">
        <v>44399</v>
      </c>
      <c r="B217">
        <v>10602</v>
      </c>
      <c r="C217" t="s">
        <v>13</v>
      </c>
      <c r="E217" s="13"/>
      <c r="F217">
        <v>13</v>
      </c>
      <c r="G217" s="13">
        <v>48.75</v>
      </c>
      <c r="H217">
        <v>13</v>
      </c>
      <c r="I217" s="13">
        <v>48.75</v>
      </c>
    </row>
    <row r="218" spans="1:9" x14ac:dyDescent="0.25">
      <c r="A218" s="1">
        <v>44402</v>
      </c>
      <c r="B218">
        <v>10578</v>
      </c>
      <c r="C218" t="s">
        <v>14</v>
      </c>
      <c r="E218" s="13"/>
      <c r="F218">
        <v>11</v>
      </c>
      <c r="G218" s="13">
        <v>477</v>
      </c>
      <c r="H218">
        <v>11</v>
      </c>
      <c r="I218" s="13">
        <v>477</v>
      </c>
    </row>
    <row r="219" spans="1:9" x14ac:dyDescent="0.25">
      <c r="A219" s="1">
        <v>44402</v>
      </c>
      <c r="B219">
        <v>10607</v>
      </c>
      <c r="C219" t="s">
        <v>9</v>
      </c>
      <c r="D219">
        <v>10</v>
      </c>
      <c r="E219" s="13">
        <v>6475.4</v>
      </c>
      <c r="G219" s="13"/>
      <c r="H219">
        <v>10</v>
      </c>
      <c r="I219" s="13">
        <v>6475.4</v>
      </c>
    </row>
    <row r="220" spans="1:9" x14ac:dyDescent="0.25">
      <c r="A220" s="1">
        <v>44406</v>
      </c>
      <c r="B220">
        <v>10604</v>
      </c>
      <c r="C220" t="s">
        <v>11</v>
      </c>
      <c r="E220" s="13"/>
      <c r="F220">
        <v>14</v>
      </c>
      <c r="G220" s="13">
        <v>230.85</v>
      </c>
      <c r="H220">
        <v>14</v>
      </c>
      <c r="I220" s="13">
        <v>230.85</v>
      </c>
    </row>
    <row r="221" spans="1:9" x14ac:dyDescent="0.25">
      <c r="A221" s="1">
        <v>44406</v>
      </c>
      <c r="B221">
        <v>10605</v>
      </c>
      <c r="C221" t="s">
        <v>11</v>
      </c>
      <c r="E221" s="13"/>
      <c r="F221">
        <v>7</v>
      </c>
      <c r="G221" s="13">
        <v>4109.6899999999996</v>
      </c>
      <c r="H221">
        <v>7</v>
      </c>
      <c r="I221" s="13">
        <v>4109.6899999999996</v>
      </c>
    </row>
    <row r="222" spans="1:9" x14ac:dyDescent="0.25">
      <c r="A222" s="1">
        <v>44407</v>
      </c>
      <c r="B222">
        <v>10609</v>
      </c>
      <c r="C222" t="s">
        <v>15</v>
      </c>
      <c r="D222">
        <v>17</v>
      </c>
      <c r="E222" s="13">
        <v>424</v>
      </c>
      <c r="G222" s="13"/>
      <c r="H222">
        <v>17</v>
      </c>
      <c r="I222" s="13">
        <v>424</v>
      </c>
    </row>
    <row r="223" spans="1:9" x14ac:dyDescent="0.25">
      <c r="A223" s="1">
        <v>44408</v>
      </c>
      <c r="B223">
        <v>10606</v>
      </c>
      <c r="C223" t="s">
        <v>14</v>
      </c>
      <c r="E223" s="13"/>
      <c r="F223">
        <v>7</v>
      </c>
      <c r="G223" s="13">
        <v>1130.4000000000001</v>
      </c>
      <c r="H223">
        <v>7</v>
      </c>
      <c r="I223" s="13">
        <v>1130.4000000000001</v>
      </c>
    </row>
    <row r="224" spans="1:9" x14ac:dyDescent="0.25">
      <c r="A224" s="1">
        <v>44409</v>
      </c>
      <c r="B224">
        <v>10608</v>
      </c>
      <c r="C224" t="s">
        <v>14</v>
      </c>
      <c r="E224" s="13"/>
      <c r="F224">
        <v>15</v>
      </c>
      <c r="G224" s="13">
        <v>1064</v>
      </c>
      <c r="H224">
        <v>15</v>
      </c>
      <c r="I224" s="13">
        <v>1064</v>
      </c>
    </row>
    <row r="225" spans="1:9" x14ac:dyDescent="0.25">
      <c r="A225" s="1">
        <v>44409</v>
      </c>
      <c r="B225">
        <v>10611</v>
      </c>
      <c r="C225" t="s">
        <v>12</v>
      </c>
      <c r="D225">
        <v>14</v>
      </c>
      <c r="E225" s="13">
        <v>808</v>
      </c>
      <c r="G225" s="13"/>
      <c r="H225">
        <v>14</v>
      </c>
      <c r="I225" s="13">
        <v>808</v>
      </c>
    </row>
    <row r="226" spans="1:9" x14ac:dyDescent="0.25">
      <c r="A226" s="1">
        <v>44409</v>
      </c>
      <c r="B226">
        <v>10612</v>
      </c>
      <c r="C226" t="s">
        <v>11</v>
      </c>
      <c r="E226" s="13"/>
      <c r="F226">
        <v>18</v>
      </c>
      <c r="G226" s="13">
        <v>6375</v>
      </c>
      <c r="H226">
        <v>18</v>
      </c>
      <c r="I226" s="13">
        <v>6375</v>
      </c>
    </row>
    <row r="227" spans="1:9" x14ac:dyDescent="0.25">
      <c r="A227" s="1">
        <v>44409</v>
      </c>
      <c r="B227">
        <v>10613</v>
      </c>
      <c r="C227" t="s">
        <v>14</v>
      </c>
      <c r="E227" s="13"/>
      <c r="F227">
        <v>10</v>
      </c>
      <c r="G227" s="13">
        <v>353.2</v>
      </c>
      <c r="H227">
        <v>10</v>
      </c>
      <c r="I227" s="13">
        <v>353.2</v>
      </c>
    </row>
    <row r="228" spans="1:9" x14ac:dyDescent="0.25">
      <c r="A228" s="1">
        <v>44409</v>
      </c>
      <c r="B228">
        <v>10614</v>
      </c>
      <c r="C228" t="s">
        <v>13</v>
      </c>
      <c r="E228" s="13"/>
      <c r="F228">
        <v>12</v>
      </c>
      <c r="G228" s="13">
        <v>464</v>
      </c>
      <c r="H228">
        <v>12</v>
      </c>
      <c r="I228" s="13">
        <v>464</v>
      </c>
    </row>
    <row r="229" spans="1:9" x14ac:dyDescent="0.25">
      <c r="A229" s="1">
        <v>44412</v>
      </c>
      <c r="B229">
        <v>10617</v>
      </c>
      <c r="C229" t="s">
        <v>14</v>
      </c>
      <c r="E229" s="13"/>
      <c r="F229">
        <v>15</v>
      </c>
      <c r="G229" s="13">
        <v>1402.5</v>
      </c>
      <c r="H229">
        <v>15</v>
      </c>
      <c r="I229" s="13">
        <v>1402.5</v>
      </c>
    </row>
    <row r="230" spans="1:9" x14ac:dyDescent="0.25">
      <c r="A230" s="1">
        <v>44413</v>
      </c>
      <c r="B230">
        <v>10616</v>
      </c>
      <c r="C230" t="s">
        <v>11</v>
      </c>
      <c r="E230" s="13"/>
      <c r="F230">
        <v>13</v>
      </c>
      <c r="G230" s="13">
        <v>4806.99</v>
      </c>
      <c r="H230">
        <v>13</v>
      </c>
      <c r="I230" s="13">
        <v>4806.99</v>
      </c>
    </row>
    <row r="231" spans="1:9" x14ac:dyDescent="0.25">
      <c r="A231" s="1">
        <v>44414</v>
      </c>
      <c r="B231">
        <v>10610</v>
      </c>
      <c r="C231" t="s">
        <v>13</v>
      </c>
      <c r="E231" s="13"/>
      <c r="F231">
        <v>9</v>
      </c>
      <c r="G231" s="13">
        <v>299.25</v>
      </c>
      <c r="H231">
        <v>9</v>
      </c>
      <c r="I231" s="13">
        <v>299.25</v>
      </c>
    </row>
    <row r="232" spans="1:9" x14ac:dyDescent="0.25">
      <c r="A232" s="1">
        <v>44414</v>
      </c>
      <c r="B232">
        <v>10615</v>
      </c>
      <c r="C232" t="s">
        <v>7</v>
      </c>
      <c r="E232" s="13"/>
      <c r="F232">
        <v>19</v>
      </c>
      <c r="G232" s="13">
        <v>120</v>
      </c>
      <c r="H232">
        <v>19</v>
      </c>
      <c r="I232" s="13">
        <v>120</v>
      </c>
    </row>
    <row r="233" spans="1:9" x14ac:dyDescent="0.25">
      <c r="A233" s="1">
        <v>44415</v>
      </c>
      <c r="B233">
        <v>10619</v>
      </c>
      <c r="C233" t="s">
        <v>16</v>
      </c>
      <c r="D233">
        <v>17</v>
      </c>
      <c r="E233" s="13">
        <v>1260</v>
      </c>
      <c r="G233" s="13"/>
      <c r="H233">
        <v>17</v>
      </c>
      <c r="I233" s="13">
        <v>1260</v>
      </c>
    </row>
    <row r="234" spans="1:9" x14ac:dyDescent="0.25">
      <c r="A234" s="1">
        <v>44416</v>
      </c>
      <c r="B234">
        <v>10603</v>
      </c>
      <c r="C234" t="s">
        <v>13</v>
      </c>
      <c r="E234" s="13"/>
      <c r="F234">
        <v>8</v>
      </c>
      <c r="G234" s="13">
        <v>1483</v>
      </c>
      <c r="H234">
        <v>8</v>
      </c>
      <c r="I234" s="13">
        <v>1483</v>
      </c>
    </row>
    <row r="235" spans="1:9" x14ac:dyDescent="0.25">
      <c r="A235" s="1">
        <v>44416</v>
      </c>
      <c r="B235">
        <v>10618</v>
      </c>
      <c r="C235" t="s">
        <v>11</v>
      </c>
      <c r="E235" s="13"/>
      <c r="F235">
        <v>19</v>
      </c>
      <c r="G235" s="13">
        <v>2697.5</v>
      </c>
      <c r="H235">
        <v>19</v>
      </c>
      <c r="I235" s="13">
        <v>2697.5</v>
      </c>
    </row>
    <row r="236" spans="1:9" x14ac:dyDescent="0.25">
      <c r="A236" s="1">
        <v>44419</v>
      </c>
      <c r="B236">
        <v>10621</v>
      </c>
      <c r="C236" t="s">
        <v>14</v>
      </c>
      <c r="E236" s="13"/>
      <c r="F236">
        <v>9</v>
      </c>
      <c r="G236" s="13">
        <v>758.5</v>
      </c>
      <c r="H236">
        <v>9</v>
      </c>
      <c r="I236" s="13">
        <v>758.5</v>
      </c>
    </row>
    <row r="237" spans="1:9" x14ac:dyDescent="0.25">
      <c r="A237" s="1">
        <v>44419</v>
      </c>
      <c r="B237">
        <v>10622</v>
      </c>
      <c r="C237" t="s">
        <v>14</v>
      </c>
      <c r="E237" s="13"/>
      <c r="F237">
        <v>12</v>
      </c>
      <c r="G237" s="13">
        <v>560</v>
      </c>
      <c r="H237">
        <v>12</v>
      </c>
      <c r="I237" s="13">
        <v>560</v>
      </c>
    </row>
    <row r="238" spans="1:9" x14ac:dyDescent="0.25">
      <c r="A238" s="1">
        <v>44420</v>
      </c>
      <c r="B238">
        <v>10596</v>
      </c>
      <c r="C238" t="s">
        <v>13</v>
      </c>
      <c r="E238" s="13"/>
      <c r="F238">
        <v>10</v>
      </c>
      <c r="G238" s="13">
        <v>1180.8800000000001</v>
      </c>
      <c r="H238">
        <v>10</v>
      </c>
      <c r="I238" s="13">
        <v>1180.8800000000001</v>
      </c>
    </row>
    <row r="239" spans="1:9" x14ac:dyDescent="0.25">
      <c r="A239" s="1">
        <v>44420</v>
      </c>
      <c r="B239">
        <v>10623</v>
      </c>
      <c r="C239" t="s">
        <v>13</v>
      </c>
      <c r="E239" s="13"/>
      <c r="F239">
        <v>11</v>
      </c>
      <c r="G239" s="13">
        <v>1336.95</v>
      </c>
      <c r="H239">
        <v>11</v>
      </c>
      <c r="I239" s="13">
        <v>1336.95</v>
      </c>
    </row>
    <row r="240" spans="1:9" x14ac:dyDescent="0.25">
      <c r="A240" s="1">
        <v>44421</v>
      </c>
      <c r="B240">
        <v>10593</v>
      </c>
      <c r="C240" t="s">
        <v>15</v>
      </c>
      <c r="D240">
        <v>14</v>
      </c>
      <c r="E240" s="13">
        <v>1994.4</v>
      </c>
      <c r="G240" s="13"/>
      <c r="H240">
        <v>14</v>
      </c>
      <c r="I240" s="13">
        <v>1994.4</v>
      </c>
    </row>
    <row r="241" spans="1:9" x14ac:dyDescent="0.25">
      <c r="A241" s="1">
        <v>44422</v>
      </c>
      <c r="B241">
        <v>10620</v>
      </c>
      <c r="C241" t="s">
        <v>7</v>
      </c>
      <c r="E241" s="13"/>
      <c r="F241">
        <v>13</v>
      </c>
      <c r="G241" s="13">
        <v>57.5</v>
      </c>
      <c r="H241">
        <v>13</v>
      </c>
      <c r="I241" s="13">
        <v>57.5</v>
      </c>
    </row>
    <row r="242" spans="1:9" x14ac:dyDescent="0.25">
      <c r="A242" s="1">
        <v>44422</v>
      </c>
      <c r="B242">
        <v>10625</v>
      </c>
      <c r="C242" t="s">
        <v>16</v>
      </c>
      <c r="E242" s="13"/>
      <c r="F242">
        <v>12</v>
      </c>
      <c r="G242" s="13">
        <v>479.75</v>
      </c>
      <c r="H242">
        <v>12</v>
      </c>
      <c r="I242" s="13">
        <v>479.75</v>
      </c>
    </row>
    <row r="243" spans="1:9" x14ac:dyDescent="0.25">
      <c r="A243" s="1">
        <v>44423</v>
      </c>
      <c r="B243">
        <v>10631</v>
      </c>
      <c r="C243" t="s">
        <v>13</v>
      </c>
      <c r="E243" s="13"/>
      <c r="F243">
        <v>15</v>
      </c>
      <c r="G243" s="13">
        <v>55.8</v>
      </c>
      <c r="H243">
        <v>15</v>
      </c>
      <c r="I243" s="13">
        <v>55.8</v>
      </c>
    </row>
    <row r="244" spans="1:9" x14ac:dyDescent="0.25">
      <c r="A244" s="1">
        <v>44426</v>
      </c>
      <c r="B244">
        <v>10633</v>
      </c>
      <c r="C244" t="s">
        <v>15</v>
      </c>
      <c r="D244">
        <v>17</v>
      </c>
      <c r="E244" s="13">
        <v>5510.59</v>
      </c>
      <c r="G244" s="13"/>
      <c r="H244">
        <v>17</v>
      </c>
      <c r="I244" s="13">
        <v>5510.59</v>
      </c>
    </row>
    <row r="245" spans="1:9" x14ac:dyDescent="0.25">
      <c r="A245" s="1">
        <v>44427</v>
      </c>
      <c r="B245">
        <v>10624</v>
      </c>
      <c r="C245" t="s">
        <v>14</v>
      </c>
      <c r="E245" s="13"/>
      <c r="F245">
        <v>10</v>
      </c>
      <c r="G245" s="13">
        <v>1393.24</v>
      </c>
      <c r="H245">
        <v>10</v>
      </c>
      <c r="I245" s="13">
        <v>1393.24</v>
      </c>
    </row>
    <row r="246" spans="1:9" x14ac:dyDescent="0.25">
      <c r="A246" s="1">
        <v>44427</v>
      </c>
      <c r="B246">
        <v>10630</v>
      </c>
      <c r="C246" t="s">
        <v>11</v>
      </c>
      <c r="E246" s="13"/>
      <c r="F246">
        <v>7</v>
      </c>
      <c r="G246" s="13">
        <v>903.6</v>
      </c>
      <c r="H246">
        <v>7</v>
      </c>
      <c r="I246" s="13">
        <v>903.6</v>
      </c>
    </row>
    <row r="247" spans="1:9" x14ac:dyDescent="0.25">
      <c r="A247" s="1">
        <v>44427</v>
      </c>
      <c r="B247">
        <v>10632</v>
      </c>
      <c r="C247" t="s">
        <v>13</v>
      </c>
      <c r="E247" s="13"/>
      <c r="F247">
        <v>15</v>
      </c>
      <c r="G247" s="13">
        <v>589</v>
      </c>
      <c r="H247">
        <v>15</v>
      </c>
      <c r="I247" s="13">
        <v>589</v>
      </c>
    </row>
    <row r="248" spans="1:9" x14ac:dyDescent="0.25">
      <c r="A248" s="1">
        <v>44428</v>
      </c>
      <c r="B248">
        <v>10626</v>
      </c>
      <c r="C248" t="s">
        <v>11</v>
      </c>
      <c r="E248" s="13"/>
      <c r="F248">
        <v>16</v>
      </c>
      <c r="G248" s="13">
        <v>1503.6</v>
      </c>
      <c r="H248">
        <v>16</v>
      </c>
      <c r="I248" s="13">
        <v>1503.6</v>
      </c>
    </row>
    <row r="249" spans="1:9" x14ac:dyDescent="0.25">
      <c r="A249" s="1">
        <v>44428</v>
      </c>
      <c r="B249">
        <v>10628</v>
      </c>
      <c r="C249" t="s">
        <v>14</v>
      </c>
      <c r="E249" s="13"/>
      <c r="F249">
        <v>7</v>
      </c>
      <c r="G249" s="13">
        <v>450</v>
      </c>
      <c r="H249">
        <v>7</v>
      </c>
      <c r="I249" s="13">
        <v>450</v>
      </c>
    </row>
    <row r="250" spans="1:9" x14ac:dyDescent="0.25">
      <c r="A250" s="1">
        <v>44428</v>
      </c>
      <c r="B250">
        <v>10629</v>
      </c>
      <c r="C250" t="s">
        <v>14</v>
      </c>
      <c r="E250" s="13"/>
      <c r="F250">
        <v>7</v>
      </c>
      <c r="G250" s="13">
        <v>2775.05</v>
      </c>
      <c r="H250">
        <v>7</v>
      </c>
      <c r="I250" s="13">
        <v>2775.05</v>
      </c>
    </row>
    <row r="251" spans="1:9" x14ac:dyDescent="0.25">
      <c r="A251" s="1">
        <v>44429</v>
      </c>
      <c r="B251">
        <v>10627</v>
      </c>
      <c r="C251" t="s">
        <v>13</v>
      </c>
      <c r="E251" s="13"/>
      <c r="F251">
        <v>15</v>
      </c>
      <c r="G251" s="13">
        <v>1185.75</v>
      </c>
      <c r="H251">
        <v>15</v>
      </c>
      <c r="I251" s="13">
        <v>1185.75</v>
      </c>
    </row>
    <row r="252" spans="1:9" x14ac:dyDescent="0.25">
      <c r="A252" s="1">
        <v>44429</v>
      </c>
      <c r="B252">
        <v>10634</v>
      </c>
      <c r="C252" t="s">
        <v>14</v>
      </c>
      <c r="E252" s="13"/>
      <c r="F252">
        <v>7</v>
      </c>
      <c r="G252" s="13">
        <v>4985.5</v>
      </c>
      <c r="H252">
        <v>7</v>
      </c>
      <c r="I252" s="13">
        <v>4985.5</v>
      </c>
    </row>
    <row r="253" spans="1:9" x14ac:dyDescent="0.25">
      <c r="A253" s="1">
        <v>44429</v>
      </c>
      <c r="B253">
        <v>10635</v>
      </c>
      <c r="C253" t="s">
        <v>13</v>
      </c>
      <c r="E253" s="13"/>
      <c r="F253">
        <v>10</v>
      </c>
      <c r="G253" s="13">
        <v>1326.22</v>
      </c>
      <c r="H253">
        <v>10</v>
      </c>
      <c r="I253" s="13">
        <v>1326.22</v>
      </c>
    </row>
    <row r="254" spans="1:9" x14ac:dyDescent="0.25">
      <c r="A254" s="1">
        <v>44434</v>
      </c>
      <c r="B254">
        <v>10636</v>
      </c>
      <c r="C254" t="s">
        <v>14</v>
      </c>
      <c r="E254" s="13"/>
      <c r="F254">
        <v>8</v>
      </c>
      <c r="G254" s="13">
        <v>629.5</v>
      </c>
      <c r="H254">
        <v>8</v>
      </c>
      <c r="I254" s="13">
        <v>629.5</v>
      </c>
    </row>
    <row r="255" spans="1:9" x14ac:dyDescent="0.25">
      <c r="A255" s="1">
        <v>44434</v>
      </c>
      <c r="B255">
        <v>10637</v>
      </c>
      <c r="C255" t="s">
        <v>12</v>
      </c>
      <c r="D255">
        <v>16</v>
      </c>
      <c r="E255" s="13">
        <v>2761.94</v>
      </c>
      <c r="G255" s="13"/>
      <c r="H255">
        <v>16</v>
      </c>
      <c r="I255" s="13">
        <v>2761.94</v>
      </c>
    </row>
    <row r="256" spans="1:9" x14ac:dyDescent="0.25">
      <c r="A256" s="1">
        <v>44434</v>
      </c>
      <c r="B256">
        <v>10641</v>
      </c>
      <c r="C256" t="s">
        <v>14</v>
      </c>
      <c r="E256" s="13"/>
      <c r="F256">
        <v>7</v>
      </c>
      <c r="G256" s="13">
        <v>2054</v>
      </c>
      <c r="H256">
        <v>7</v>
      </c>
      <c r="I256" s="13">
        <v>2054</v>
      </c>
    </row>
    <row r="257" spans="1:9" x14ac:dyDescent="0.25">
      <c r="A257" s="1">
        <v>44435</v>
      </c>
      <c r="B257">
        <v>10639</v>
      </c>
      <c r="C257" t="s">
        <v>15</v>
      </c>
      <c r="D257">
        <v>11</v>
      </c>
      <c r="E257" s="13">
        <v>500</v>
      </c>
      <c r="G257" s="13"/>
      <c r="H257">
        <v>11</v>
      </c>
      <c r="I257" s="13">
        <v>500</v>
      </c>
    </row>
    <row r="258" spans="1:9" x14ac:dyDescent="0.25">
      <c r="A258" s="1">
        <v>44436</v>
      </c>
      <c r="B258">
        <v>10640</v>
      </c>
      <c r="C258" t="s">
        <v>14</v>
      </c>
      <c r="E258" s="13"/>
      <c r="F258">
        <v>12</v>
      </c>
      <c r="G258" s="13">
        <v>708.75</v>
      </c>
      <c r="H258">
        <v>12</v>
      </c>
      <c r="I258" s="13">
        <v>708.75</v>
      </c>
    </row>
    <row r="259" spans="1:9" x14ac:dyDescent="0.25">
      <c r="A259" s="1">
        <v>44437</v>
      </c>
      <c r="B259">
        <v>10649</v>
      </c>
      <c r="C259" t="s">
        <v>9</v>
      </c>
      <c r="D259">
        <v>7</v>
      </c>
      <c r="E259" s="13">
        <v>1434</v>
      </c>
      <c r="G259" s="13"/>
      <c r="H259">
        <v>7</v>
      </c>
      <c r="I259" s="13">
        <v>1434</v>
      </c>
    </row>
    <row r="260" spans="1:9" x14ac:dyDescent="0.25">
      <c r="A260" s="1">
        <v>44440</v>
      </c>
      <c r="B260">
        <v>10638</v>
      </c>
      <c r="C260" t="s">
        <v>16</v>
      </c>
      <c r="E260" s="13"/>
      <c r="F260">
        <v>18</v>
      </c>
      <c r="G260" s="13">
        <v>2720.05</v>
      </c>
      <c r="H260">
        <v>18</v>
      </c>
      <c r="I260" s="13">
        <v>2720.05</v>
      </c>
    </row>
    <row r="261" spans="1:9" x14ac:dyDescent="0.25">
      <c r="A261" s="1">
        <v>44440</v>
      </c>
      <c r="B261">
        <v>10644</v>
      </c>
      <c r="C261" t="s">
        <v>16</v>
      </c>
      <c r="E261" s="13"/>
      <c r="F261">
        <v>9</v>
      </c>
      <c r="G261" s="13">
        <v>1371.8</v>
      </c>
      <c r="H261">
        <v>9</v>
      </c>
      <c r="I261" s="13">
        <v>1371.8</v>
      </c>
    </row>
    <row r="262" spans="1:9" x14ac:dyDescent="0.25">
      <c r="A262" s="1">
        <v>44441</v>
      </c>
      <c r="B262">
        <v>10643</v>
      </c>
      <c r="C262" t="s">
        <v>12</v>
      </c>
      <c r="D262">
        <v>12</v>
      </c>
      <c r="E262" s="13">
        <v>814.5</v>
      </c>
      <c r="G262" s="13"/>
      <c r="H262">
        <v>12</v>
      </c>
      <c r="I262" s="13">
        <v>814.5</v>
      </c>
    </row>
    <row r="263" spans="1:9" x14ac:dyDescent="0.25">
      <c r="A263" s="1">
        <v>44441</v>
      </c>
      <c r="B263">
        <v>10645</v>
      </c>
      <c r="C263" t="s">
        <v>14</v>
      </c>
      <c r="E263" s="13"/>
      <c r="F263">
        <v>17</v>
      </c>
      <c r="G263" s="13">
        <v>1535</v>
      </c>
      <c r="H263">
        <v>17</v>
      </c>
      <c r="I263" s="13">
        <v>1535</v>
      </c>
    </row>
    <row r="264" spans="1:9" x14ac:dyDescent="0.25">
      <c r="A264" s="1">
        <v>44442</v>
      </c>
      <c r="B264">
        <v>10646</v>
      </c>
      <c r="C264" t="s">
        <v>10</v>
      </c>
      <c r="D264">
        <v>8</v>
      </c>
      <c r="E264" s="13">
        <v>1446</v>
      </c>
      <c r="G264" s="13"/>
      <c r="H264">
        <v>8</v>
      </c>
      <c r="I264" s="13">
        <v>1446</v>
      </c>
    </row>
    <row r="265" spans="1:9" x14ac:dyDescent="0.25">
      <c r="A265" s="1">
        <v>44442</v>
      </c>
      <c r="B265">
        <v>10647</v>
      </c>
      <c r="C265" t="s">
        <v>14</v>
      </c>
      <c r="E265" s="13"/>
      <c r="F265">
        <v>13</v>
      </c>
      <c r="G265" s="13">
        <v>636</v>
      </c>
      <c r="H265">
        <v>13</v>
      </c>
      <c r="I265" s="13">
        <v>636</v>
      </c>
    </row>
    <row r="266" spans="1:9" x14ac:dyDescent="0.25">
      <c r="A266" s="1">
        <v>44442</v>
      </c>
      <c r="B266">
        <v>10650</v>
      </c>
      <c r="C266" t="s">
        <v>9</v>
      </c>
      <c r="D266">
        <v>12</v>
      </c>
      <c r="E266" s="13">
        <v>1779.2</v>
      </c>
      <c r="G266" s="13"/>
      <c r="H266">
        <v>12</v>
      </c>
      <c r="I266" s="13">
        <v>1779.2</v>
      </c>
    </row>
    <row r="267" spans="1:9" x14ac:dyDescent="0.25">
      <c r="A267" s="1">
        <v>44444</v>
      </c>
      <c r="B267">
        <v>10642</v>
      </c>
      <c r="C267" t="s">
        <v>15</v>
      </c>
      <c r="D267">
        <v>12</v>
      </c>
      <c r="E267" s="13">
        <v>696</v>
      </c>
      <c r="G267" s="13"/>
      <c r="H267">
        <v>12</v>
      </c>
      <c r="I267" s="13">
        <v>696</v>
      </c>
    </row>
    <row r="268" spans="1:9" x14ac:dyDescent="0.25">
      <c r="A268" s="1">
        <v>44447</v>
      </c>
      <c r="B268">
        <v>10652</v>
      </c>
      <c r="C268" t="s">
        <v>14</v>
      </c>
      <c r="E268" s="13"/>
      <c r="F268">
        <v>15</v>
      </c>
      <c r="G268" s="13">
        <v>318.83999999999997</v>
      </c>
      <c r="H268">
        <v>15</v>
      </c>
      <c r="I268" s="13">
        <v>318.83999999999997</v>
      </c>
    </row>
    <row r="269" spans="1:9" x14ac:dyDescent="0.25">
      <c r="A269" s="1">
        <v>44447</v>
      </c>
      <c r="B269">
        <v>10658</v>
      </c>
      <c r="C269" t="s">
        <v>14</v>
      </c>
      <c r="E269" s="13"/>
      <c r="F269">
        <v>7</v>
      </c>
      <c r="G269" s="13">
        <v>4464.6000000000004</v>
      </c>
      <c r="H269">
        <v>7</v>
      </c>
      <c r="I269" s="13">
        <v>4464.6000000000004</v>
      </c>
    </row>
    <row r="270" spans="1:9" x14ac:dyDescent="0.25">
      <c r="A270" s="1">
        <v>44448</v>
      </c>
      <c r="B270">
        <v>10648</v>
      </c>
      <c r="C270" t="s">
        <v>9</v>
      </c>
      <c r="D270">
        <v>13</v>
      </c>
      <c r="E270" s="13">
        <v>372.37</v>
      </c>
      <c r="G270" s="13"/>
      <c r="H270">
        <v>13</v>
      </c>
      <c r="I270" s="13">
        <v>372.37</v>
      </c>
    </row>
    <row r="271" spans="1:9" x14ac:dyDescent="0.25">
      <c r="A271" s="1">
        <v>44449</v>
      </c>
      <c r="B271">
        <v>10656</v>
      </c>
      <c r="C271" t="s">
        <v>12</v>
      </c>
      <c r="D271">
        <v>19</v>
      </c>
      <c r="E271" s="13">
        <v>604.21</v>
      </c>
      <c r="G271" s="13"/>
      <c r="H271">
        <v>19</v>
      </c>
      <c r="I271" s="13">
        <v>604.21</v>
      </c>
    </row>
    <row r="272" spans="1:9" x14ac:dyDescent="0.25">
      <c r="A272" s="1">
        <v>44449</v>
      </c>
      <c r="B272">
        <v>10659</v>
      </c>
      <c r="C272" t="s">
        <v>15</v>
      </c>
      <c r="D272">
        <v>12</v>
      </c>
      <c r="E272" s="13">
        <v>1227.02</v>
      </c>
      <c r="G272" s="13"/>
      <c r="H272">
        <v>12</v>
      </c>
      <c r="I272" s="13">
        <v>1227.02</v>
      </c>
    </row>
    <row r="273" spans="1:9" x14ac:dyDescent="0.25">
      <c r="A273" s="1">
        <v>44450</v>
      </c>
      <c r="B273">
        <v>10651</v>
      </c>
      <c r="C273" t="s">
        <v>13</v>
      </c>
      <c r="E273" s="13"/>
      <c r="F273">
        <v>7</v>
      </c>
      <c r="G273" s="13">
        <v>397.8</v>
      </c>
      <c r="H273">
        <v>7</v>
      </c>
      <c r="I273" s="13">
        <v>397.8</v>
      </c>
    </row>
    <row r="274" spans="1:9" x14ac:dyDescent="0.25">
      <c r="A274" s="1">
        <v>44450</v>
      </c>
      <c r="B274">
        <v>10654</v>
      </c>
      <c r="C274" t="s">
        <v>9</v>
      </c>
      <c r="D274">
        <v>7</v>
      </c>
      <c r="E274" s="13">
        <v>601.83000000000004</v>
      </c>
      <c r="G274" s="13"/>
      <c r="H274">
        <v>7</v>
      </c>
      <c r="I274" s="13">
        <v>601.83000000000004</v>
      </c>
    </row>
    <row r="275" spans="1:9" x14ac:dyDescent="0.25">
      <c r="A275" s="1">
        <v>44450</v>
      </c>
      <c r="B275">
        <v>10655</v>
      </c>
      <c r="C275" t="s">
        <v>11</v>
      </c>
      <c r="E275" s="13"/>
      <c r="F275">
        <v>12</v>
      </c>
      <c r="G275" s="13">
        <v>154.4</v>
      </c>
      <c r="H275">
        <v>12</v>
      </c>
      <c r="I275" s="13">
        <v>154.4</v>
      </c>
    </row>
    <row r="276" spans="1:9" x14ac:dyDescent="0.25">
      <c r="A276" s="1">
        <v>44454</v>
      </c>
      <c r="B276">
        <v>10657</v>
      </c>
      <c r="C276" t="s">
        <v>7</v>
      </c>
      <c r="E276" s="13"/>
      <c r="F276">
        <v>12</v>
      </c>
      <c r="G276" s="13">
        <v>4371.6000000000004</v>
      </c>
      <c r="H276">
        <v>12</v>
      </c>
      <c r="I276" s="13">
        <v>4371.6000000000004</v>
      </c>
    </row>
    <row r="277" spans="1:9" x14ac:dyDescent="0.25">
      <c r="A277" s="1">
        <v>44454</v>
      </c>
      <c r="B277">
        <v>10661</v>
      </c>
      <c r="C277" t="s">
        <v>15</v>
      </c>
      <c r="D277">
        <v>9</v>
      </c>
      <c r="E277" s="13">
        <v>562.6</v>
      </c>
      <c r="G277" s="13"/>
      <c r="H277">
        <v>9</v>
      </c>
      <c r="I277" s="13">
        <v>562.6</v>
      </c>
    </row>
    <row r="278" spans="1:9" x14ac:dyDescent="0.25">
      <c r="A278" s="1">
        <v>44456</v>
      </c>
      <c r="B278">
        <v>10665</v>
      </c>
      <c r="C278" t="s">
        <v>11</v>
      </c>
      <c r="E278" s="13"/>
      <c r="F278">
        <v>11</v>
      </c>
      <c r="G278" s="13">
        <v>1295</v>
      </c>
      <c r="H278">
        <v>11</v>
      </c>
      <c r="I278" s="13">
        <v>1295</v>
      </c>
    </row>
    <row r="279" spans="1:9" x14ac:dyDescent="0.25">
      <c r="A279" s="1">
        <v>44457</v>
      </c>
      <c r="B279">
        <v>10662</v>
      </c>
      <c r="C279" t="s">
        <v>16</v>
      </c>
      <c r="E279" s="13"/>
      <c r="F279">
        <v>9</v>
      </c>
      <c r="G279" s="13">
        <v>125</v>
      </c>
      <c r="H279">
        <v>9</v>
      </c>
      <c r="I279" s="13">
        <v>125</v>
      </c>
    </row>
    <row r="280" spans="1:9" x14ac:dyDescent="0.25">
      <c r="A280" s="1">
        <v>44457</v>
      </c>
      <c r="B280">
        <v>10670</v>
      </c>
      <c r="C280" t="s">
        <v>14</v>
      </c>
      <c r="E280" s="13"/>
      <c r="F280">
        <v>17</v>
      </c>
      <c r="G280" s="13">
        <v>2301.75</v>
      </c>
      <c r="H280">
        <v>17</v>
      </c>
      <c r="I280" s="13">
        <v>2301.75</v>
      </c>
    </row>
    <row r="281" spans="1:9" x14ac:dyDescent="0.25">
      <c r="A281" s="1">
        <v>44458</v>
      </c>
      <c r="B281">
        <v>10653</v>
      </c>
      <c r="C281" t="s">
        <v>11</v>
      </c>
      <c r="E281" s="13"/>
      <c r="F281">
        <v>13</v>
      </c>
      <c r="G281" s="13">
        <v>1083.1500000000001</v>
      </c>
      <c r="H281">
        <v>13</v>
      </c>
      <c r="I281" s="13">
        <v>1083.1500000000001</v>
      </c>
    </row>
    <row r="282" spans="1:9" x14ac:dyDescent="0.25">
      <c r="A282" s="1">
        <v>44458</v>
      </c>
      <c r="B282">
        <v>10664</v>
      </c>
      <c r="C282" t="s">
        <v>11</v>
      </c>
      <c r="E282" s="13"/>
      <c r="F282">
        <v>9</v>
      </c>
      <c r="G282" s="13">
        <v>1288.3900000000001</v>
      </c>
      <c r="H282">
        <v>9</v>
      </c>
      <c r="I282" s="13">
        <v>1288.3900000000001</v>
      </c>
    </row>
    <row r="283" spans="1:9" x14ac:dyDescent="0.25">
      <c r="A283" s="1">
        <v>44458</v>
      </c>
      <c r="B283">
        <v>10667</v>
      </c>
      <c r="C283" t="s">
        <v>15</v>
      </c>
      <c r="D283">
        <v>19</v>
      </c>
      <c r="E283" s="13">
        <v>1536.8</v>
      </c>
      <c r="G283" s="13"/>
      <c r="H283">
        <v>19</v>
      </c>
      <c r="I283" s="13">
        <v>1536.8</v>
      </c>
    </row>
    <row r="284" spans="1:9" x14ac:dyDescent="0.25">
      <c r="A284" s="1">
        <v>44458</v>
      </c>
      <c r="B284">
        <v>10673</v>
      </c>
      <c r="C284" t="s">
        <v>7</v>
      </c>
      <c r="E284" s="13"/>
      <c r="F284">
        <v>16</v>
      </c>
      <c r="G284" s="13">
        <v>412.35</v>
      </c>
      <c r="H284">
        <v>16</v>
      </c>
      <c r="I284" s="13">
        <v>412.35</v>
      </c>
    </row>
    <row r="285" spans="1:9" x14ac:dyDescent="0.25">
      <c r="A285" s="1">
        <v>44461</v>
      </c>
      <c r="B285">
        <v>10666</v>
      </c>
      <c r="C285" t="s">
        <v>15</v>
      </c>
      <c r="D285">
        <v>17</v>
      </c>
      <c r="E285" s="13">
        <v>4666.9399999999996</v>
      </c>
      <c r="G285" s="13"/>
      <c r="H285">
        <v>17</v>
      </c>
      <c r="I285" s="13">
        <v>4666.9399999999996</v>
      </c>
    </row>
    <row r="286" spans="1:9" x14ac:dyDescent="0.25">
      <c r="A286" s="1">
        <v>44461</v>
      </c>
      <c r="B286">
        <v>10669</v>
      </c>
      <c r="C286" t="s">
        <v>7</v>
      </c>
      <c r="E286" s="13"/>
      <c r="F286">
        <v>17</v>
      </c>
      <c r="G286" s="13">
        <v>570</v>
      </c>
      <c r="H286">
        <v>17</v>
      </c>
      <c r="I286" s="13">
        <v>570</v>
      </c>
    </row>
    <row r="287" spans="1:9" x14ac:dyDescent="0.25">
      <c r="A287" s="1">
        <v>44462</v>
      </c>
      <c r="B287">
        <v>10668</v>
      </c>
      <c r="C287" t="s">
        <v>11</v>
      </c>
      <c r="E287" s="13"/>
      <c r="F287">
        <v>19</v>
      </c>
      <c r="G287" s="13">
        <v>625.27</v>
      </c>
      <c r="H287">
        <v>19</v>
      </c>
      <c r="I287" s="13">
        <v>625.27</v>
      </c>
    </row>
    <row r="288" spans="1:9" x14ac:dyDescent="0.25">
      <c r="A288" s="1">
        <v>44462</v>
      </c>
      <c r="B288">
        <v>10675</v>
      </c>
      <c r="C288" t="s">
        <v>9</v>
      </c>
      <c r="D288">
        <v>15</v>
      </c>
      <c r="E288" s="13">
        <v>1423</v>
      </c>
      <c r="G288" s="13"/>
      <c r="H288">
        <v>15</v>
      </c>
      <c r="I288" s="13">
        <v>1423</v>
      </c>
    </row>
    <row r="289" spans="1:9" x14ac:dyDescent="0.25">
      <c r="A289" s="1">
        <v>44463</v>
      </c>
      <c r="B289">
        <v>10671</v>
      </c>
      <c r="C289" t="s">
        <v>11</v>
      </c>
      <c r="E289" s="13"/>
      <c r="F289">
        <v>15</v>
      </c>
      <c r="G289" s="13">
        <v>920.1</v>
      </c>
      <c r="H289">
        <v>15</v>
      </c>
      <c r="I289" s="13">
        <v>920.1</v>
      </c>
    </row>
    <row r="290" spans="1:9" x14ac:dyDescent="0.25">
      <c r="A290" s="1">
        <v>44465</v>
      </c>
      <c r="B290">
        <v>10672</v>
      </c>
      <c r="C290" t="s">
        <v>10</v>
      </c>
      <c r="D290">
        <v>8</v>
      </c>
      <c r="E290" s="13">
        <v>3815.25</v>
      </c>
      <c r="G290" s="13"/>
      <c r="H290">
        <v>8</v>
      </c>
      <c r="I290" s="13">
        <v>3815.25</v>
      </c>
    </row>
    <row r="291" spans="1:9" x14ac:dyDescent="0.25">
      <c r="A291" s="1">
        <v>44465</v>
      </c>
      <c r="B291">
        <v>10677</v>
      </c>
      <c r="C291" t="s">
        <v>11</v>
      </c>
      <c r="E291" s="13"/>
      <c r="F291">
        <v>16</v>
      </c>
      <c r="G291" s="13">
        <v>813.36</v>
      </c>
      <c r="H291">
        <v>16</v>
      </c>
      <c r="I291" s="13">
        <v>813.36</v>
      </c>
    </row>
    <row r="292" spans="1:9" x14ac:dyDescent="0.25">
      <c r="A292" s="1">
        <v>44465</v>
      </c>
      <c r="B292">
        <v>10680</v>
      </c>
      <c r="C292" t="s">
        <v>11</v>
      </c>
      <c r="E292" s="13"/>
      <c r="F292">
        <v>9</v>
      </c>
      <c r="G292" s="13">
        <v>1261.8800000000001</v>
      </c>
      <c r="H292">
        <v>9</v>
      </c>
      <c r="I292" s="13">
        <v>1261.8800000000001</v>
      </c>
    </row>
    <row r="293" spans="1:9" x14ac:dyDescent="0.25">
      <c r="A293" s="1">
        <v>44468</v>
      </c>
      <c r="B293">
        <v>10676</v>
      </c>
      <c r="C293" t="s">
        <v>7</v>
      </c>
      <c r="E293" s="13"/>
      <c r="F293">
        <v>17</v>
      </c>
      <c r="G293" s="13">
        <v>534.85</v>
      </c>
      <c r="H293">
        <v>17</v>
      </c>
      <c r="I293" s="13">
        <v>534.85</v>
      </c>
    </row>
    <row r="294" spans="1:9" x14ac:dyDescent="0.25">
      <c r="A294" s="1">
        <v>44469</v>
      </c>
      <c r="B294">
        <v>10674</v>
      </c>
      <c r="C294" t="s">
        <v>14</v>
      </c>
      <c r="D294">
        <v>19</v>
      </c>
      <c r="E294" s="13">
        <v>45</v>
      </c>
      <c r="G294" s="13"/>
      <c r="H294">
        <v>19</v>
      </c>
      <c r="I294" s="13">
        <v>45</v>
      </c>
    </row>
    <row r="295" spans="1:9" x14ac:dyDescent="0.25">
      <c r="A295" s="1">
        <v>44469</v>
      </c>
      <c r="B295">
        <v>10679</v>
      </c>
      <c r="C295" t="s">
        <v>13</v>
      </c>
      <c r="E295" s="13"/>
      <c r="F295">
        <v>18</v>
      </c>
      <c r="G295" s="13">
        <v>660</v>
      </c>
      <c r="H295">
        <v>18</v>
      </c>
      <c r="I295" s="13">
        <v>660</v>
      </c>
    </row>
    <row r="296" spans="1:9" x14ac:dyDescent="0.25">
      <c r="A296" s="1">
        <v>44469</v>
      </c>
      <c r="B296">
        <v>10681</v>
      </c>
      <c r="C296" t="s">
        <v>16</v>
      </c>
      <c r="E296" s="13"/>
      <c r="F296">
        <v>14</v>
      </c>
      <c r="G296" s="13">
        <v>1287.4000000000001</v>
      </c>
      <c r="H296">
        <v>14</v>
      </c>
      <c r="I296" s="13">
        <v>1287.4000000000001</v>
      </c>
    </row>
    <row r="297" spans="1:9" x14ac:dyDescent="0.25">
      <c r="A297" s="1">
        <v>44469</v>
      </c>
      <c r="B297">
        <v>10684</v>
      </c>
      <c r="C297" t="s">
        <v>16</v>
      </c>
      <c r="E297" s="13"/>
      <c r="F297">
        <v>18</v>
      </c>
      <c r="G297" s="13">
        <v>1768</v>
      </c>
      <c r="H297">
        <v>18</v>
      </c>
      <c r="I297" s="13">
        <v>1768</v>
      </c>
    </row>
    <row r="298" spans="1:9" x14ac:dyDescent="0.25">
      <c r="A298" s="1">
        <v>44470</v>
      </c>
      <c r="B298">
        <v>10682</v>
      </c>
      <c r="C298" t="s">
        <v>16</v>
      </c>
      <c r="E298" s="13"/>
      <c r="F298">
        <v>11</v>
      </c>
      <c r="G298" s="13">
        <v>375.5</v>
      </c>
      <c r="H298">
        <v>11</v>
      </c>
      <c r="I298" s="13">
        <v>375.5</v>
      </c>
    </row>
    <row r="299" spans="1:9" x14ac:dyDescent="0.25">
      <c r="A299" s="1">
        <v>44470</v>
      </c>
      <c r="B299">
        <v>10683</v>
      </c>
      <c r="C299" t="s">
        <v>7</v>
      </c>
      <c r="E299" s="13"/>
      <c r="F299">
        <v>17</v>
      </c>
      <c r="G299" s="13">
        <v>63</v>
      </c>
      <c r="H299">
        <v>17</v>
      </c>
      <c r="I299" s="13">
        <v>63</v>
      </c>
    </row>
    <row r="300" spans="1:9" x14ac:dyDescent="0.25">
      <c r="A300" s="1">
        <v>44472</v>
      </c>
      <c r="B300">
        <v>10663</v>
      </c>
      <c r="C300" t="s">
        <v>7</v>
      </c>
      <c r="E300" s="13"/>
      <c r="F300">
        <v>8</v>
      </c>
      <c r="G300" s="13">
        <v>1930.4</v>
      </c>
      <c r="H300">
        <v>8</v>
      </c>
      <c r="I300" s="13">
        <v>1930.4</v>
      </c>
    </row>
    <row r="301" spans="1:9" x14ac:dyDescent="0.25">
      <c r="A301" s="1">
        <v>44472</v>
      </c>
      <c r="B301">
        <v>10685</v>
      </c>
      <c r="C301" t="s">
        <v>14</v>
      </c>
      <c r="E301" s="13"/>
      <c r="F301">
        <v>17</v>
      </c>
      <c r="G301" s="13">
        <v>801.1</v>
      </c>
      <c r="H301">
        <v>17</v>
      </c>
      <c r="I301" s="13">
        <v>801.1</v>
      </c>
    </row>
    <row r="302" spans="1:9" x14ac:dyDescent="0.25">
      <c r="A302" s="1">
        <v>44472</v>
      </c>
      <c r="B302">
        <v>10690</v>
      </c>
      <c r="C302" t="s">
        <v>11</v>
      </c>
      <c r="E302" s="13"/>
      <c r="F302">
        <v>8</v>
      </c>
      <c r="G302" s="13">
        <v>862.5</v>
      </c>
      <c r="H302">
        <v>8</v>
      </c>
      <c r="I302" s="13">
        <v>862.5</v>
      </c>
    </row>
    <row r="303" spans="1:9" x14ac:dyDescent="0.25">
      <c r="A303" s="1">
        <v>44476</v>
      </c>
      <c r="B303">
        <v>10688</v>
      </c>
      <c r="C303" t="s">
        <v>14</v>
      </c>
      <c r="E303" s="13"/>
      <c r="F303">
        <v>14</v>
      </c>
      <c r="G303" s="13">
        <v>3160.6</v>
      </c>
      <c r="H303">
        <v>14</v>
      </c>
      <c r="I303" s="13">
        <v>3160.6</v>
      </c>
    </row>
    <row r="304" spans="1:9" x14ac:dyDescent="0.25">
      <c r="A304" s="1">
        <v>44476</v>
      </c>
      <c r="B304">
        <v>10689</v>
      </c>
      <c r="C304" t="s">
        <v>11</v>
      </c>
      <c r="E304" s="13"/>
      <c r="F304">
        <v>14</v>
      </c>
      <c r="G304" s="13">
        <v>472.5</v>
      </c>
      <c r="H304">
        <v>14</v>
      </c>
      <c r="I304" s="13">
        <v>472.5</v>
      </c>
    </row>
    <row r="305" spans="1:9" x14ac:dyDescent="0.25">
      <c r="A305" s="1">
        <v>44477</v>
      </c>
      <c r="B305">
        <v>10686</v>
      </c>
      <c r="C305" t="s">
        <v>7</v>
      </c>
      <c r="E305" s="13"/>
      <c r="F305">
        <v>12</v>
      </c>
      <c r="G305" s="13">
        <v>1404.45</v>
      </c>
      <c r="H305">
        <v>12</v>
      </c>
      <c r="I305" s="13">
        <v>1404.45</v>
      </c>
    </row>
    <row r="306" spans="1:9" x14ac:dyDescent="0.25">
      <c r="A306" s="1">
        <v>44478</v>
      </c>
      <c r="B306">
        <v>10694</v>
      </c>
      <c r="C306" t="s">
        <v>13</v>
      </c>
      <c r="E306" s="13"/>
      <c r="F306">
        <v>9</v>
      </c>
      <c r="G306" s="13">
        <v>4825</v>
      </c>
      <c r="H306">
        <v>9</v>
      </c>
      <c r="I306" s="13">
        <v>4825</v>
      </c>
    </row>
    <row r="307" spans="1:9" x14ac:dyDescent="0.25">
      <c r="A307" s="1">
        <v>44479</v>
      </c>
      <c r="B307">
        <v>10693</v>
      </c>
      <c r="C307" t="s">
        <v>16</v>
      </c>
      <c r="E307" s="13"/>
      <c r="F307">
        <v>19</v>
      </c>
      <c r="G307" s="13">
        <v>2071.1999999999998</v>
      </c>
      <c r="H307">
        <v>19</v>
      </c>
      <c r="I307" s="13">
        <v>2071.1999999999998</v>
      </c>
    </row>
    <row r="308" spans="1:9" x14ac:dyDescent="0.25">
      <c r="A308" s="1">
        <v>44482</v>
      </c>
      <c r="B308">
        <v>10692</v>
      </c>
      <c r="C308" t="s">
        <v>14</v>
      </c>
      <c r="E308" s="13"/>
      <c r="F308">
        <v>11</v>
      </c>
      <c r="G308" s="13">
        <v>878</v>
      </c>
      <c r="H308">
        <v>11</v>
      </c>
      <c r="I308" s="13">
        <v>878</v>
      </c>
    </row>
    <row r="309" spans="1:9" x14ac:dyDescent="0.25">
      <c r="A309" s="1">
        <v>44482</v>
      </c>
      <c r="B309">
        <v>10699</v>
      </c>
      <c r="C309" t="s">
        <v>16</v>
      </c>
      <c r="E309" s="13"/>
      <c r="F309">
        <v>17</v>
      </c>
      <c r="G309" s="13">
        <v>114</v>
      </c>
      <c r="H309">
        <v>17</v>
      </c>
      <c r="I309" s="13">
        <v>114</v>
      </c>
    </row>
    <row r="310" spans="1:9" x14ac:dyDescent="0.25">
      <c r="A310" s="1">
        <v>44483</v>
      </c>
      <c r="B310">
        <v>10695</v>
      </c>
      <c r="C310" t="s">
        <v>15</v>
      </c>
      <c r="D310">
        <v>8</v>
      </c>
      <c r="E310" s="13">
        <v>642</v>
      </c>
      <c r="G310" s="13"/>
      <c r="H310">
        <v>8</v>
      </c>
      <c r="I310" s="13">
        <v>642</v>
      </c>
    </row>
    <row r="311" spans="1:9" x14ac:dyDescent="0.25">
      <c r="A311" s="1">
        <v>44483</v>
      </c>
      <c r="B311">
        <v>10696</v>
      </c>
      <c r="C311" t="s">
        <v>13</v>
      </c>
      <c r="E311" s="13"/>
      <c r="F311">
        <v>13</v>
      </c>
      <c r="G311" s="13">
        <v>996</v>
      </c>
      <c r="H311">
        <v>13</v>
      </c>
      <c r="I311" s="13">
        <v>996</v>
      </c>
    </row>
    <row r="312" spans="1:9" x14ac:dyDescent="0.25">
      <c r="A312" s="1">
        <v>44483</v>
      </c>
      <c r="B312">
        <v>10697</v>
      </c>
      <c r="C312" t="s">
        <v>16</v>
      </c>
      <c r="E312" s="13"/>
      <c r="F312">
        <v>16</v>
      </c>
      <c r="G312" s="13">
        <v>805.43</v>
      </c>
      <c r="H312">
        <v>16</v>
      </c>
      <c r="I312" s="13">
        <v>805.43</v>
      </c>
    </row>
    <row r="313" spans="1:9" x14ac:dyDescent="0.25">
      <c r="A313" s="1">
        <v>44484</v>
      </c>
      <c r="B313">
        <v>10660</v>
      </c>
      <c r="C313" t="s">
        <v>13</v>
      </c>
      <c r="E313" s="13"/>
      <c r="F313">
        <v>13</v>
      </c>
      <c r="G313" s="13">
        <v>1701</v>
      </c>
      <c r="H313">
        <v>13</v>
      </c>
      <c r="I313" s="13">
        <v>1701</v>
      </c>
    </row>
    <row r="314" spans="1:9" x14ac:dyDescent="0.25">
      <c r="A314" s="1">
        <v>44484</v>
      </c>
      <c r="B314">
        <v>10701</v>
      </c>
      <c r="C314" t="s">
        <v>12</v>
      </c>
      <c r="D314">
        <v>18</v>
      </c>
      <c r="E314" s="13">
        <v>2864.5</v>
      </c>
      <c r="G314" s="13"/>
      <c r="H314">
        <v>18</v>
      </c>
      <c r="I314" s="13">
        <v>2864.5</v>
      </c>
    </row>
    <row r="315" spans="1:9" x14ac:dyDescent="0.25">
      <c r="A315" s="1">
        <v>44485</v>
      </c>
      <c r="B315">
        <v>10678</v>
      </c>
      <c r="C315" t="s">
        <v>15</v>
      </c>
      <c r="D315">
        <v>9</v>
      </c>
      <c r="E315" s="13">
        <v>5256.5</v>
      </c>
      <c r="G315" s="13"/>
      <c r="H315">
        <v>9</v>
      </c>
      <c r="I315" s="13">
        <v>5256.5</v>
      </c>
    </row>
    <row r="316" spans="1:9" x14ac:dyDescent="0.25">
      <c r="A316" s="1">
        <v>44485</v>
      </c>
      <c r="B316">
        <v>10700</v>
      </c>
      <c r="C316" t="s">
        <v>16</v>
      </c>
      <c r="E316" s="13"/>
      <c r="F316">
        <v>7</v>
      </c>
      <c r="G316" s="13">
        <v>1638.4</v>
      </c>
      <c r="H316">
        <v>7</v>
      </c>
      <c r="I316" s="13">
        <v>1638.4</v>
      </c>
    </row>
    <row r="317" spans="1:9" x14ac:dyDescent="0.25">
      <c r="A317" s="1">
        <v>44486</v>
      </c>
      <c r="B317">
        <v>10698</v>
      </c>
      <c r="C317" t="s">
        <v>14</v>
      </c>
      <c r="E317" s="13"/>
      <c r="F317">
        <v>18</v>
      </c>
      <c r="G317" s="13">
        <v>3436.45</v>
      </c>
      <c r="H317">
        <v>18</v>
      </c>
      <c r="I317" s="13">
        <v>3436.45</v>
      </c>
    </row>
    <row r="318" spans="1:9" x14ac:dyDescent="0.25">
      <c r="A318" s="1">
        <v>44489</v>
      </c>
      <c r="B318">
        <v>10703</v>
      </c>
      <c r="C318" t="s">
        <v>12</v>
      </c>
      <c r="D318">
        <v>10</v>
      </c>
      <c r="E318" s="13">
        <v>2545</v>
      </c>
      <c r="G318" s="13"/>
      <c r="H318">
        <v>10</v>
      </c>
      <c r="I318" s="13">
        <v>2545</v>
      </c>
    </row>
    <row r="319" spans="1:9" x14ac:dyDescent="0.25">
      <c r="A319" s="1">
        <v>44490</v>
      </c>
      <c r="B319">
        <v>10702</v>
      </c>
      <c r="C319" t="s">
        <v>14</v>
      </c>
      <c r="E319" s="13"/>
      <c r="F319">
        <v>17</v>
      </c>
      <c r="G319" s="13">
        <v>330</v>
      </c>
      <c r="H319">
        <v>17</v>
      </c>
      <c r="I319" s="13">
        <v>330</v>
      </c>
    </row>
    <row r="320" spans="1:9" x14ac:dyDescent="0.25">
      <c r="A320" s="1">
        <v>44490</v>
      </c>
      <c r="B320">
        <v>10706</v>
      </c>
      <c r="C320" t="s">
        <v>13</v>
      </c>
      <c r="E320" s="13"/>
      <c r="F320">
        <v>17</v>
      </c>
      <c r="G320" s="13">
        <v>1893</v>
      </c>
      <c r="H320">
        <v>17</v>
      </c>
      <c r="I320" s="13">
        <v>1893</v>
      </c>
    </row>
    <row r="321" spans="1:9" x14ac:dyDescent="0.25">
      <c r="A321" s="1">
        <v>44491</v>
      </c>
      <c r="B321">
        <v>10691</v>
      </c>
      <c r="C321" t="s">
        <v>7</v>
      </c>
      <c r="E321" s="13"/>
      <c r="F321">
        <v>12</v>
      </c>
      <c r="G321" s="13">
        <v>10164.799999999999</v>
      </c>
      <c r="H321">
        <v>12</v>
      </c>
      <c r="I321" s="13">
        <v>10164.799999999999</v>
      </c>
    </row>
    <row r="322" spans="1:9" x14ac:dyDescent="0.25">
      <c r="A322" s="1">
        <v>44492</v>
      </c>
      <c r="B322">
        <v>10707</v>
      </c>
      <c r="C322" t="s">
        <v>14</v>
      </c>
      <c r="E322" s="13"/>
      <c r="F322">
        <v>11</v>
      </c>
      <c r="G322" s="13">
        <v>1641</v>
      </c>
      <c r="H322">
        <v>11</v>
      </c>
      <c r="I322" s="13">
        <v>1641</v>
      </c>
    </row>
    <row r="323" spans="1:9" x14ac:dyDescent="0.25">
      <c r="A323" s="1">
        <v>44492</v>
      </c>
      <c r="B323">
        <v>10710</v>
      </c>
      <c r="C323" t="s">
        <v>11</v>
      </c>
      <c r="E323" s="13"/>
      <c r="F323">
        <v>16</v>
      </c>
      <c r="G323" s="13">
        <v>93.5</v>
      </c>
      <c r="H323">
        <v>16</v>
      </c>
      <c r="I323" s="13">
        <v>93.5</v>
      </c>
    </row>
    <row r="324" spans="1:9" x14ac:dyDescent="0.25">
      <c r="A324" s="1">
        <v>44493</v>
      </c>
      <c r="B324">
        <v>10713</v>
      </c>
      <c r="C324" t="s">
        <v>11</v>
      </c>
      <c r="E324" s="13"/>
      <c r="F324">
        <v>9</v>
      </c>
      <c r="G324" s="13">
        <v>2827.9</v>
      </c>
      <c r="H324">
        <v>9</v>
      </c>
      <c r="I324" s="13">
        <v>2827.9</v>
      </c>
    </row>
    <row r="325" spans="1:9" x14ac:dyDescent="0.25">
      <c r="A325" s="1">
        <v>44496</v>
      </c>
      <c r="B325">
        <v>10714</v>
      </c>
      <c r="C325" t="s">
        <v>9</v>
      </c>
      <c r="D325">
        <v>8</v>
      </c>
      <c r="E325" s="13">
        <v>2205.75</v>
      </c>
      <c r="G325" s="13"/>
      <c r="H325">
        <v>8</v>
      </c>
      <c r="I325" s="13">
        <v>2205.75</v>
      </c>
    </row>
    <row r="326" spans="1:9" x14ac:dyDescent="0.25">
      <c r="A326" s="1">
        <v>44496</v>
      </c>
      <c r="B326">
        <v>10716</v>
      </c>
      <c r="C326" t="s">
        <v>14</v>
      </c>
      <c r="E326" s="13"/>
      <c r="F326">
        <v>17</v>
      </c>
      <c r="G326" s="13">
        <v>706</v>
      </c>
      <c r="H326">
        <v>17</v>
      </c>
      <c r="I326" s="13">
        <v>706</v>
      </c>
    </row>
    <row r="327" spans="1:9" x14ac:dyDescent="0.25">
      <c r="A327" s="1">
        <v>44498</v>
      </c>
      <c r="B327">
        <v>10711</v>
      </c>
      <c r="C327" t="s">
        <v>9</v>
      </c>
      <c r="D327">
        <v>11</v>
      </c>
      <c r="E327" s="13">
        <v>4451.7</v>
      </c>
      <c r="G327" s="13"/>
      <c r="H327">
        <v>11</v>
      </c>
      <c r="I327" s="13">
        <v>4451.7</v>
      </c>
    </row>
    <row r="328" spans="1:9" x14ac:dyDescent="0.25">
      <c r="A328" s="1">
        <v>44498</v>
      </c>
      <c r="B328">
        <v>10715</v>
      </c>
      <c r="C328" t="s">
        <v>16</v>
      </c>
      <c r="E328" s="13"/>
      <c r="F328">
        <v>10</v>
      </c>
      <c r="G328" s="13">
        <v>1296</v>
      </c>
      <c r="H328">
        <v>10</v>
      </c>
      <c r="I328" s="13">
        <v>1296</v>
      </c>
    </row>
    <row r="329" spans="1:9" x14ac:dyDescent="0.25">
      <c r="A329" s="1">
        <v>44498</v>
      </c>
      <c r="B329">
        <v>10717</v>
      </c>
      <c r="C329" t="s">
        <v>11</v>
      </c>
      <c r="E329" s="13"/>
      <c r="F329">
        <v>12</v>
      </c>
      <c r="G329" s="13">
        <v>1270.75</v>
      </c>
      <c r="H329">
        <v>12</v>
      </c>
      <c r="I329" s="13">
        <v>1270.75</v>
      </c>
    </row>
    <row r="330" spans="1:9" x14ac:dyDescent="0.25">
      <c r="A330" s="1">
        <v>44498</v>
      </c>
      <c r="B330">
        <v>10718</v>
      </c>
      <c r="C330" t="s">
        <v>11</v>
      </c>
      <c r="E330" s="13"/>
      <c r="F330">
        <v>16</v>
      </c>
      <c r="G330" s="13">
        <v>3463</v>
      </c>
      <c r="H330">
        <v>16</v>
      </c>
      <c r="I330" s="13">
        <v>3463</v>
      </c>
    </row>
    <row r="331" spans="1:9" x14ac:dyDescent="0.25">
      <c r="A331" s="1">
        <v>44499</v>
      </c>
      <c r="B331">
        <v>10687</v>
      </c>
      <c r="C331" t="s">
        <v>10</v>
      </c>
      <c r="D331">
        <v>14</v>
      </c>
      <c r="E331" s="13">
        <v>4960.8999999999996</v>
      </c>
      <c r="G331" s="13"/>
      <c r="H331">
        <v>14</v>
      </c>
      <c r="I331" s="13">
        <v>4960.8999999999996</v>
      </c>
    </row>
    <row r="332" spans="1:9" x14ac:dyDescent="0.25">
      <c r="A332" s="1">
        <v>44500</v>
      </c>
      <c r="B332">
        <v>10712</v>
      </c>
      <c r="C332" t="s">
        <v>16</v>
      </c>
      <c r="E332" s="13"/>
      <c r="F332">
        <v>15</v>
      </c>
      <c r="G332" s="13">
        <v>1233.48</v>
      </c>
      <c r="H332">
        <v>15</v>
      </c>
      <c r="I332" s="13">
        <v>1233.48</v>
      </c>
    </row>
    <row r="333" spans="1:9" x14ac:dyDescent="0.25">
      <c r="A333" s="1">
        <v>44500</v>
      </c>
      <c r="B333">
        <v>10721</v>
      </c>
      <c r="C333" t="s">
        <v>9</v>
      </c>
      <c r="D333">
        <v>12</v>
      </c>
      <c r="E333" s="13">
        <v>923.87</v>
      </c>
      <c r="G333" s="13"/>
      <c r="H333">
        <v>12</v>
      </c>
      <c r="I333" s="13">
        <v>923.87</v>
      </c>
    </row>
    <row r="334" spans="1:9" x14ac:dyDescent="0.25">
      <c r="A334" s="1">
        <v>44504</v>
      </c>
      <c r="B334">
        <v>10722</v>
      </c>
      <c r="C334" t="s">
        <v>13</v>
      </c>
      <c r="E334" s="13"/>
      <c r="F334">
        <v>15</v>
      </c>
      <c r="G334" s="13">
        <v>1570</v>
      </c>
      <c r="H334">
        <v>15</v>
      </c>
      <c r="I334" s="13">
        <v>1570</v>
      </c>
    </row>
    <row r="335" spans="1:9" x14ac:dyDescent="0.25">
      <c r="A335" s="1">
        <v>44505</v>
      </c>
      <c r="B335">
        <v>10708</v>
      </c>
      <c r="C335" t="s">
        <v>12</v>
      </c>
      <c r="D335">
        <v>13</v>
      </c>
      <c r="E335" s="13">
        <v>180.4</v>
      </c>
      <c r="G335" s="13"/>
      <c r="H335">
        <v>13</v>
      </c>
      <c r="I335" s="13">
        <v>180.4</v>
      </c>
    </row>
    <row r="336" spans="1:9" x14ac:dyDescent="0.25">
      <c r="A336" s="1">
        <v>44505</v>
      </c>
      <c r="B336">
        <v>10719</v>
      </c>
      <c r="C336" t="s">
        <v>10</v>
      </c>
      <c r="E336" s="13"/>
      <c r="F336">
        <v>7</v>
      </c>
      <c r="G336" s="13">
        <v>844.25</v>
      </c>
      <c r="H336">
        <v>7</v>
      </c>
      <c r="I336" s="13">
        <v>844.25</v>
      </c>
    </row>
    <row r="337" spans="1:9" x14ac:dyDescent="0.25">
      <c r="A337" s="1">
        <v>44505</v>
      </c>
      <c r="B337">
        <v>10720</v>
      </c>
      <c r="C337" t="s">
        <v>13</v>
      </c>
      <c r="E337" s="13"/>
      <c r="F337">
        <v>10</v>
      </c>
      <c r="G337" s="13">
        <v>550</v>
      </c>
      <c r="H337">
        <v>10</v>
      </c>
      <c r="I337" s="13">
        <v>550</v>
      </c>
    </row>
    <row r="338" spans="1:9" x14ac:dyDescent="0.25">
      <c r="A338" s="1">
        <v>44505</v>
      </c>
      <c r="B338">
        <v>10724</v>
      </c>
      <c r="C338" t="s">
        <v>13</v>
      </c>
      <c r="E338" s="13"/>
      <c r="F338">
        <v>15</v>
      </c>
      <c r="G338" s="13">
        <v>638.5</v>
      </c>
      <c r="H338">
        <v>15</v>
      </c>
      <c r="I338" s="13">
        <v>638.5</v>
      </c>
    </row>
    <row r="339" spans="1:9" x14ac:dyDescent="0.25">
      <c r="A339" s="1">
        <v>44505</v>
      </c>
      <c r="B339">
        <v>10725</v>
      </c>
      <c r="C339" t="s">
        <v>14</v>
      </c>
      <c r="E339" s="13"/>
      <c r="F339">
        <v>11</v>
      </c>
      <c r="G339" s="13">
        <v>287.8</v>
      </c>
      <c r="H339">
        <v>11</v>
      </c>
      <c r="I339" s="13">
        <v>287.8</v>
      </c>
    </row>
    <row r="340" spans="1:9" x14ac:dyDescent="0.25">
      <c r="A340" s="1">
        <v>44507</v>
      </c>
      <c r="B340">
        <v>10704</v>
      </c>
      <c r="C340" t="s">
        <v>12</v>
      </c>
      <c r="D340">
        <v>8</v>
      </c>
      <c r="E340" s="13">
        <v>595.5</v>
      </c>
      <c r="G340" s="13"/>
      <c r="H340">
        <v>8</v>
      </c>
      <c r="I340" s="13">
        <v>595.5</v>
      </c>
    </row>
    <row r="341" spans="1:9" x14ac:dyDescent="0.25">
      <c r="A341" s="1">
        <v>44507</v>
      </c>
      <c r="B341">
        <v>10732</v>
      </c>
      <c r="C341" t="s">
        <v>16</v>
      </c>
      <c r="E341" s="13"/>
      <c r="F341">
        <v>14</v>
      </c>
      <c r="G341" s="13">
        <v>360</v>
      </c>
      <c r="H341">
        <v>14</v>
      </c>
      <c r="I341" s="13">
        <v>360</v>
      </c>
    </row>
    <row r="342" spans="1:9" x14ac:dyDescent="0.25">
      <c r="A342" s="1">
        <v>44510</v>
      </c>
      <c r="B342">
        <v>10733</v>
      </c>
      <c r="C342" t="s">
        <v>11</v>
      </c>
      <c r="E342" s="13"/>
      <c r="F342">
        <v>7</v>
      </c>
      <c r="G342" s="13">
        <v>1459</v>
      </c>
      <c r="H342">
        <v>7</v>
      </c>
      <c r="I342" s="13">
        <v>1459</v>
      </c>
    </row>
    <row r="343" spans="1:9" x14ac:dyDescent="0.25">
      <c r="A343" s="1">
        <v>44511</v>
      </c>
      <c r="B343">
        <v>10728</v>
      </c>
      <c r="C343" t="s">
        <v>14</v>
      </c>
      <c r="E343" s="13"/>
      <c r="F343">
        <v>14</v>
      </c>
      <c r="G343" s="13">
        <v>1296.75</v>
      </c>
      <c r="H343">
        <v>14</v>
      </c>
      <c r="I343" s="13">
        <v>1296.75</v>
      </c>
    </row>
    <row r="344" spans="1:9" x14ac:dyDescent="0.25">
      <c r="A344" s="1">
        <v>44512</v>
      </c>
      <c r="B344">
        <v>10734</v>
      </c>
      <c r="C344" t="s">
        <v>7</v>
      </c>
      <c r="E344" s="13"/>
      <c r="F344">
        <v>9</v>
      </c>
      <c r="G344" s="13">
        <v>1498.35</v>
      </c>
      <c r="H344">
        <v>9</v>
      </c>
      <c r="I344" s="13">
        <v>1498.35</v>
      </c>
    </row>
    <row r="345" spans="1:9" x14ac:dyDescent="0.25">
      <c r="A345" s="1">
        <v>44514</v>
      </c>
      <c r="B345">
        <v>10729</v>
      </c>
      <c r="C345" t="s">
        <v>13</v>
      </c>
      <c r="E345" s="13"/>
      <c r="F345">
        <v>18</v>
      </c>
      <c r="G345" s="13">
        <v>1850</v>
      </c>
      <c r="H345">
        <v>18</v>
      </c>
      <c r="I345" s="13">
        <v>1850</v>
      </c>
    </row>
    <row r="346" spans="1:9" x14ac:dyDescent="0.25">
      <c r="A346" s="1">
        <v>44514</v>
      </c>
      <c r="B346">
        <v>10730</v>
      </c>
      <c r="C346" t="s">
        <v>9</v>
      </c>
      <c r="D346">
        <v>11</v>
      </c>
      <c r="E346" s="13">
        <v>484.25</v>
      </c>
      <c r="G346" s="13"/>
      <c r="H346">
        <v>11</v>
      </c>
      <c r="I346" s="13">
        <v>484.25</v>
      </c>
    </row>
    <row r="347" spans="1:9" x14ac:dyDescent="0.25">
      <c r="A347" s="1">
        <v>44514</v>
      </c>
      <c r="B347">
        <v>10731</v>
      </c>
      <c r="C347" t="s">
        <v>15</v>
      </c>
      <c r="D347">
        <v>8</v>
      </c>
      <c r="E347" s="13">
        <v>1890.5</v>
      </c>
      <c r="G347" s="13"/>
      <c r="H347">
        <v>8</v>
      </c>
      <c r="I347" s="13">
        <v>1890.5</v>
      </c>
    </row>
    <row r="348" spans="1:9" x14ac:dyDescent="0.25">
      <c r="A348" s="1">
        <v>44517</v>
      </c>
      <c r="B348">
        <v>10739</v>
      </c>
      <c r="C348" t="s">
        <v>16</v>
      </c>
      <c r="D348">
        <v>12</v>
      </c>
      <c r="E348" s="13">
        <v>240</v>
      </c>
      <c r="G348" s="13"/>
      <c r="H348">
        <v>12</v>
      </c>
      <c r="I348" s="13">
        <v>240</v>
      </c>
    </row>
    <row r="349" spans="1:9" x14ac:dyDescent="0.25">
      <c r="A349" s="1">
        <v>44518</v>
      </c>
      <c r="B349">
        <v>10705</v>
      </c>
      <c r="C349" t="s">
        <v>10</v>
      </c>
      <c r="D349">
        <v>9</v>
      </c>
      <c r="E349" s="13">
        <v>378</v>
      </c>
      <c r="G349" s="13"/>
      <c r="H349">
        <v>9</v>
      </c>
      <c r="I349" s="13">
        <v>378</v>
      </c>
    </row>
    <row r="350" spans="1:9" x14ac:dyDescent="0.25">
      <c r="A350" s="1">
        <v>44518</v>
      </c>
      <c r="B350">
        <v>10737</v>
      </c>
      <c r="C350" t="s">
        <v>7</v>
      </c>
      <c r="E350" s="13"/>
      <c r="F350">
        <v>19</v>
      </c>
      <c r="G350" s="13">
        <v>139.80000000000001</v>
      </c>
      <c r="H350">
        <v>19</v>
      </c>
      <c r="I350" s="13">
        <v>139.80000000000001</v>
      </c>
    </row>
    <row r="351" spans="1:9" x14ac:dyDescent="0.25">
      <c r="A351" s="1">
        <v>44518</v>
      </c>
      <c r="B351">
        <v>10738</v>
      </c>
      <c r="C351" t="s">
        <v>7</v>
      </c>
      <c r="E351" s="13"/>
      <c r="F351">
        <v>9</v>
      </c>
      <c r="G351" s="13">
        <v>52.35</v>
      </c>
      <c r="H351">
        <v>9</v>
      </c>
      <c r="I351" s="13">
        <v>52.35</v>
      </c>
    </row>
    <row r="352" spans="1:9" x14ac:dyDescent="0.25">
      <c r="A352" s="1">
        <v>44518</v>
      </c>
      <c r="B352">
        <v>10741</v>
      </c>
      <c r="C352" t="s">
        <v>14</v>
      </c>
      <c r="E352" s="13"/>
      <c r="F352">
        <v>14</v>
      </c>
      <c r="G352" s="13">
        <v>228</v>
      </c>
      <c r="H352">
        <v>14</v>
      </c>
      <c r="I352" s="13">
        <v>228</v>
      </c>
    </row>
    <row r="353" spans="1:9" x14ac:dyDescent="0.25">
      <c r="A353" s="1">
        <v>44518</v>
      </c>
      <c r="B353">
        <v>10742</v>
      </c>
      <c r="C353" t="s">
        <v>16</v>
      </c>
      <c r="E353" s="13"/>
      <c r="F353">
        <v>8</v>
      </c>
      <c r="G353" s="13">
        <v>3118</v>
      </c>
      <c r="H353">
        <v>8</v>
      </c>
      <c r="I353" s="13">
        <v>3118</v>
      </c>
    </row>
    <row r="354" spans="1:9" x14ac:dyDescent="0.25">
      <c r="A354" s="1">
        <v>44520</v>
      </c>
      <c r="B354">
        <v>10709</v>
      </c>
      <c r="C354" t="s">
        <v>11</v>
      </c>
      <c r="E354" s="13"/>
      <c r="F354">
        <v>8</v>
      </c>
      <c r="G354" s="13">
        <v>3424</v>
      </c>
      <c r="H354">
        <v>8</v>
      </c>
      <c r="I354" s="13">
        <v>3424</v>
      </c>
    </row>
    <row r="355" spans="1:9" x14ac:dyDescent="0.25">
      <c r="A355" s="1">
        <v>44521</v>
      </c>
      <c r="B355">
        <v>10735</v>
      </c>
      <c r="C355" t="s">
        <v>12</v>
      </c>
      <c r="D355">
        <v>10</v>
      </c>
      <c r="E355" s="13">
        <v>536.4</v>
      </c>
      <c r="G355" s="13"/>
      <c r="H355">
        <v>10</v>
      </c>
      <c r="I355" s="13">
        <v>536.4</v>
      </c>
    </row>
    <row r="356" spans="1:9" x14ac:dyDescent="0.25">
      <c r="A356" s="1">
        <v>44521</v>
      </c>
      <c r="B356">
        <v>10736</v>
      </c>
      <c r="C356" t="s">
        <v>10</v>
      </c>
      <c r="D356">
        <v>13</v>
      </c>
      <c r="E356" s="13">
        <v>997</v>
      </c>
      <c r="G356" s="13"/>
      <c r="H356">
        <v>13</v>
      </c>
      <c r="I356" s="13">
        <v>997</v>
      </c>
    </row>
    <row r="357" spans="1:9" x14ac:dyDescent="0.25">
      <c r="A357" s="1">
        <v>44521</v>
      </c>
      <c r="B357">
        <v>10743</v>
      </c>
      <c r="C357" t="s">
        <v>11</v>
      </c>
      <c r="E357" s="13"/>
      <c r="F357">
        <v>19</v>
      </c>
      <c r="G357" s="13">
        <v>319.2</v>
      </c>
      <c r="H357">
        <v>19</v>
      </c>
      <c r="I357" s="13">
        <v>319.2</v>
      </c>
    </row>
    <row r="358" spans="1:9" x14ac:dyDescent="0.25">
      <c r="A358" s="1">
        <v>44521</v>
      </c>
      <c r="B358">
        <v>10746</v>
      </c>
      <c r="C358" t="s">
        <v>11</v>
      </c>
      <c r="E358" s="13"/>
      <c r="F358">
        <v>17</v>
      </c>
      <c r="G358" s="13">
        <v>2311.6999999999998</v>
      </c>
      <c r="H358">
        <v>17</v>
      </c>
      <c r="I358" s="13">
        <v>2311.6999999999998</v>
      </c>
    </row>
    <row r="359" spans="1:9" x14ac:dyDescent="0.25">
      <c r="A359" s="1">
        <v>44524</v>
      </c>
      <c r="B359">
        <v>10744</v>
      </c>
      <c r="C359" t="s">
        <v>12</v>
      </c>
      <c r="D359">
        <v>10</v>
      </c>
      <c r="E359" s="13">
        <v>736</v>
      </c>
      <c r="G359" s="13"/>
      <c r="H359">
        <v>10</v>
      </c>
      <c r="I359" s="13">
        <v>736</v>
      </c>
    </row>
    <row r="360" spans="1:9" x14ac:dyDescent="0.25">
      <c r="A360" s="1">
        <v>44524</v>
      </c>
      <c r="B360">
        <v>10750</v>
      </c>
      <c r="C360" t="s">
        <v>10</v>
      </c>
      <c r="D360">
        <v>12</v>
      </c>
      <c r="E360" s="13">
        <v>1590.56</v>
      </c>
      <c r="G360" s="13"/>
      <c r="H360">
        <v>12</v>
      </c>
      <c r="I360" s="13">
        <v>1590.56</v>
      </c>
    </row>
    <row r="361" spans="1:9" x14ac:dyDescent="0.25">
      <c r="A361" s="1">
        <v>44525</v>
      </c>
      <c r="B361">
        <v>10723</v>
      </c>
      <c r="C361" t="s">
        <v>16</v>
      </c>
      <c r="E361" s="13"/>
      <c r="F361">
        <v>10</v>
      </c>
      <c r="G361" s="13">
        <v>468.45</v>
      </c>
      <c r="H361">
        <v>10</v>
      </c>
      <c r="I361" s="13">
        <v>468.45</v>
      </c>
    </row>
    <row r="362" spans="1:9" x14ac:dyDescent="0.25">
      <c r="A362" s="1">
        <v>44525</v>
      </c>
      <c r="B362">
        <v>10740</v>
      </c>
      <c r="C362" t="s">
        <v>14</v>
      </c>
      <c r="E362" s="13"/>
      <c r="F362">
        <v>11</v>
      </c>
      <c r="G362" s="13">
        <v>1416</v>
      </c>
      <c r="H362">
        <v>11</v>
      </c>
      <c r="I362" s="13">
        <v>1416</v>
      </c>
    </row>
    <row r="363" spans="1:9" x14ac:dyDescent="0.25">
      <c r="A363" s="1">
        <v>44526</v>
      </c>
      <c r="B363">
        <v>10747</v>
      </c>
      <c r="C363" t="s">
        <v>12</v>
      </c>
      <c r="D363">
        <v>16</v>
      </c>
      <c r="E363" s="13">
        <v>1912.85</v>
      </c>
      <c r="G363" s="13"/>
      <c r="H363">
        <v>16</v>
      </c>
      <c r="I363" s="13">
        <v>1912.85</v>
      </c>
    </row>
    <row r="364" spans="1:9" x14ac:dyDescent="0.25">
      <c r="A364" s="1">
        <v>44527</v>
      </c>
      <c r="B364">
        <v>10745</v>
      </c>
      <c r="C364" t="s">
        <v>10</v>
      </c>
      <c r="D364">
        <v>19</v>
      </c>
      <c r="E364" s="13">
        <v>4529.8</v>
      </c>
      <c r="G364" s="13"/>
      <c r="H364">
        <v>19</v>
      </c>
      <c r="I364" s="13">
        <v>4529.8</v>
      </c>
    </row>
    <row r="365" spans="1:9" x14ac:dyDescent="0.25">
      <c r="A365" s="1">
        <v>44527</v>
      </c>
      <c r="B365">
        <v>10753</v>
      </c>
      <c r="C365" t="s">
        <v>16</v>
      </c>
      <c r="D365">
        <v>8</v>
      </c>
      <c r="E365" s="13">
        <v>88</v>
      </c>
      <c r="G365" s="13"/>
      <c r="H365">
        <v>8</v>
      </c>
      <c r="I365" s="13">
        <v>88</v>
      </c>
    </row>
    <row r="366" spans="1:9" x14ac:dyDescent="0.25">
      <c r="A366" s="1">
        <v>44527</v>
      </c>
      <c r="B366">
        <v>10754</v>
      </c>
      <c r="C366" t="s">
        <v>12</v>
      </c>
      <c r="D366">
        <v>15</v>
      </c>
      <c r="E366" s="13">
        <v>55.2</v>
      </c>
      <c r="G366" s="13"/>
      <c r="H366">
        <v>15</v>
      </c>
      <c r="I366" s="13">
        <v>55.2</v>
      </c>
    </row>
    <row r="367" spans="1:9" x14ac:dyDescent="0.25">
      <c r="A367" s="1">
        <v>44528</v>
      </c>
      <c r="B367">
        <v>10748</v>
      </c>
      <c r="C367" t="s">
        <v>16</v>
      </c>
      <c r="E367" s="13"/>
      <c r="F367">
        <v>10</v>
      </c>
      <c r="G367" s="13">
        <v>2196</v>
      </c>
      <c r="H367">
        <v>10</v>
      </c>
      <c r="I367" s="13">
        <v>2196</v>
      </c>
    </row>
    <row r="368" spans="1:9" x14ac:dyDescent="0.25">
      <c r="A368" s="1">
        <v>44528</v>
      </c>
      <c r="B368">
        <v>10752</v>
      </c>
      <c r="C368" t="s">
        <v>7</v>
      </c>
      <c r="E368" s="13"/>
      <c r="F368">
        <v>17</v>
      </c>
      <c r="G368" s="13">
        <v>252</v>
      </c>
      <c r="H368">
        <v>17</v>
      </c>
      <c r="I368" s="13">
        <v>252</v>
      </c>
    </row>
    <row r="369" spans="1:9" x14ac:dyDescent="0.25">
      <c r="A369" s="1">
        <v>44528</v>
      </c>
      <c r="B369">
        <v>10755</v>
      </c>
      <c r="C369" t="s">
        <v>14</v>
      </c>
      <c r="E369" s="13"/>
      <c r="F369">
        <v>12</v>
      </c>
      <c r="G369" s="13">
        <v>1948.5</v>
      </c>
      <c r="H369">
        <v>12</v>
      </c>
      <c r="I369" s="13">
        <v>1948.5</v>
      </c>
    </row>
    <row r="370" spans="1:9" x14ac:dyDescent="0.25">
      <c r="A370" s="1">
        <v>44532</v>
      </c>
      <c r="B370">
        <v>10756</v>
      </c>
      <c r="C370" t="s">
        <v>13</v>
      </c>
      <c r="E370" s="13"/>
      <c r="F370">
        <v>9</v>
      </c>
      <c r="G370" s="13">
        <v>1990</v>
      </c>
      <c r="H370">
        <v>9</v>
      </c>
      <c r="I370" s="13">
        <v>1990</v>
      </c>
    </row>
    <row r="371" spans="1:9" x14ac:dyDescent="0.25">
      <c r="A371" s="1">
        <v>44533</v>
      </c>
      <c r="B371">
        <v>10751</v>
      </c>
      <c r="C371" t="s">
        <v>16</v>
      </c>
      <c r="E371" s="13"/>
      <c r="F371">
        <v>10</v>
      </c>
      <c r="G371" s="13">
        <v>1631.48</v>
      </c>
      <c r="H371">
        <v>10</v>
      </c>
      <c r="I371" s="13">
        <v>1631.48</v>
      </c>
    </row>
    <row r="372" spans="1:9" x14ac:dyDescent="0.25">
      <c r="A372" s="1">
        <v>44534</v>
      </c>
      <c r="B372">
        <v>10758</v>
      </c>
      <c r="C372" t="s">
        <v>16</v>
      </c>
      <c r="D372">
        <v>8</v>
      </c>
      <c r="E372" s="13">
        <v>1644.6</v>
      </c>
      <c r="G372" s="13"/>
      <c r="H372">
        <v>8</v>
      </c>
      <c r="I372" s="13">
        <v>1644.6</v>
      </c>
    </row>
    <row r="373" spans="1:9" x14ac:dyDescent="0.25">
      <c r="A373" s="1">
        <v>44535</v>
      </c>
      <c r="B373">
        <v>10726</v>
      </c>
      <c r="C373" t="s">
        <v>14</v>
      </c>
      <c r="E373" s="13"/>
      <c r="F373">
        <v>15</v>
      </c>
      <c r="G373" s="13">
        <v>655</v>
      </c>
      <c r="H373">
        <v>15</v>
      </c>
      <c r="I373" s="13">
        <v>655</v>
      </c>
    </row>
    <row r="374" spans="1:9" x14ac:dyDescent="0.25">
      <c r="A374" s="1">
        <v>44535</v>
      </c>
      <c r="B374">
        <v>10727</v>
      </c>
      <c r="C374" t="s">
        <v>7</v>
      </c>
      <c r="E374" s="13"/>
      <c r="F374">
        <v>10</v>
      </c>
      <c r="G374" s="13">
        <v>1624.5</v>
      </c>
      <c r="H374">
        <v>10</v>
      </c>
      <c r="I374" s="13">
        <v>1624.5</v>
      </c>
    </row>
    <row r="375" spans="1:9" x14ac:dyDescent="0.25">
      <c r="A375" s="1">
        <v>44538</v>
      </c>
      <c r="B375">
        <v>10761</v>
      </c>
      <c r="C375" t="s">
        <v>9</v>
      </c>
      <c r="D375">
        <v>16</v>
      </c>
      <c r="E375" s="13">
        <v>507</v>
      </c>
      <c r="G375" s="13"/>
      <c r="H375">
        <v>16</v>
      </c>
      <c r="I375" s="13">
        <v>507</v>
      </c>
    </row>
    <row r="376" spans="1:9" x14ac:dyDescent="0.25">
      <c r="A376" s="1">
        <v>44538</v>
      </c>
      <c r="B376">
        <v>10763</v>
      </c>
      <c r="C376" t="s">
        <v>16</v>
      </c>
      <c r="E376" s="13"/>
      <c r="F376">
        <v>17</v>
      </c>
      <c r="G376" s="13">
        <v>616</v>
      </c>
      <c r="H376">
        <v>17</v>
      </c>
      <c r="I376" s="13">
        <v>616</v>
      </c>
    </row>
    <row r="377" spans="1:9" x14ac:dyDescent="0.25">
      <c r="A377" s="1">
        <v>44538</v>
      </c>
      <c r="B377">
        <v>10764</v>
      </c>
      <c r="C377" t="s">
        <v>12</v>
      </c>
      <c r="D377">
        <v>7</v>
      </c>
      <c r="E377" s="13">
        <v>2286</v>
      </c>
      <c r="G377" s="13"/>
      <c r="H377">
        <v>7</v>
      </c>
      <c r="I377" s="13">
        <v>2286</v>
      </c>
    </row>
    <row r="378" spans="1:9" x14ac:dyDescent="0.25">
      <c r="A378" s="1">
        <v>44539</v>
      </c>
      <c r="B378">
        <v>10762</v>
      </c>
      <c r="C378" t="s">
        <v>16</v>
      </c>
      <c r="E378" s="13"/>
      <c r="F378">
        <v>8</v>
      </c>
      <c r="G378" s="13">
        <v>4337</v>
      </c>
      <c r="H378">
        <v>8</v>
      </c>
      <c r="I378" s="13">
        <v>4337</v>
      </c>
    </row>
    <row r="379" spans="1:9" x14ac:dyDescent="0.25">
      <c r="A379" s="1">
        <v>44539</v>
      </c>
      <c r="B379">
        <v>10765</v>
      </c>
      <c r="C379" t="s">
        <v>16</v>
      </c>
      <c r="E379" s="13"/>
      <c r="F379">
        <v>12</v>
      </c>
      <c r="G379" s="13">
        <v>1515.6</v>
      </c>
      <c r="H379">
        <v>12</v>
      </c>
      <c r="I379" s="13">
        <v>1515.6</v>
      </c>
    </row>
    <row r="380" spans="1:9" x14ac:dyDescent="0.25">
      <c r="A380" s="1">
        <v>44539</v>
      </c>
      <c r="B380">
        <v>10766</v>
      </c>
      <c r="C380" t="s">
        <v>14</v>
      </c>
      <c r="E380" s="13"/>
      <c r="F380">
        <v>8</v>
      </c>
      <c r="G380" s="13">
        <v>2310</v>
      </c>
      <c r="H380">
        <v>8</v>
      </c>
      <c r="I380" s="13">
        <v>2310</v>
      </c>
    </row>
    <row r="381" spans="1:9" x14ac:dyDescent="0.25">
      <c r="A381" s="1">
        <v>44540</v>
      </c>
      <c r="B381">
        <v>10760</v>
      </c>
      <c r="C381" t="s">
        <v>14</v>
      </c>
      <c r="E381" s="13"/>
      <c r="F381">
        <v>15</v>
      </c>
      <c r="G381" s="13">
        <v>2917</v>
      </c>
      <c r="H381">
        <v>15</v>
      </c>
      <c r="I381" s="13">
        <v>2917</v>
      </c>
    </row>
    <row r="382" spans="1:9" x14ac:dyDescent="0.25">
      <c r="A382" s="1">
        <v>44542</v>
      </c>
      <c r="B382">
        <v>10759</v>
      </c>
      <c r="C382" t="s">
        <v>16</v>
      </c>
      <c r="E382" s="13"/>
      <c r="F382">
        <v>15</v>
      </c>
      <c r="G382" s="13">
        <v>320</v>
      </c>
      <c r="H382">
        <v>15</v>
      </c>
      <c r="I382" s="13">
        <v>320</v>
      </c>
    </row>
    <row r="383" spans="1:9" x14ac:dyDescent="0.25">
      <c r="A383" s="1">
        <v>44542</v>
      </c>
      <c r="B383">
        <v>10769</v>
      </c>
      <c r="C383" t="s">
        <v>16</v>
      </c>
      <c r="E383" s="13"/>
      <c r="F383">
        <v>9</v>
      </c>
      <c r="G383" s="13">
        <v>1684.27</v>
      </c>
      <c r="H383">
        <v>9</v>
      </c>
      <c r="I383" s="13">
        <v>1684.27</v>
      </c>
    </row>
    <row r="384" spans="1:9" x14ac:dyDescent="0.25">
      <c r="A384" s="1">
        <v>44542</v>
      </c>
      <c r="B384">
        <v>10774</v>
      </c>
      <c r="C384" t="s">
        <v>14</v>
      </c>
      <c r="E384" s="13"/>
      <c r="F384">
        <v>12</v>
      </c>
      <c r="G384" s="13">
        <v>868.75</v>
      </c>
      <c r="H384">
        <v>12</v>
      </c>
      <c r="I384" s="13">
        <v>868.75</v>
      </c>
    </row>
    <row r="385" spans="1:9" x14ac:dyDescent="0.25">
      <c r="A385" s="1">
        <v>44545</v>
      </c>
      <c r="B385">
        <v>10757</v>
      </c>
      <c r="C385" t="s">
        <v>12</v>
      </c>
      <c r="D385">
        <v>11</v>
      </c>
      <c r="E385" s="13">
        <v>3082</v>
      </c>
      <c r="G385" s="13"/>
      <c r="H385">
        <v>11</v>
      </c>
      <c r="I385" s="13">
        <v>3082</v>
      </c>
    </row>
    <row r="386" spans="1:9" x14ac:dyDescent="0.25">
      <c r="A386" s="1">
        <v>44545</v>
      </c>
      <c r="B386">
        <v>10767</v>
      </c>
      <c r="C386" t="s">
        <v>14</v>
      </c>
      <c r="E386" s="13"/>
      <c r="F386">
        <v>8</v>
      </c>
      <c r="G386" s="13">
        <v>28</v>
      </c>
      <c r="H386">
        <v>8</v>
      </c>
      <c r="I386" s="13">
        <v>28</v>
      </c>
    </row>
    <row r="387" spans="1:9" x14ac:dyDescent="0.25">
      <c r="A387" s="1">
        <v>44545</v>
      </c>
      <c r="B387">
        <v>10768</v>
      </c>
      <c r="C387" t="s">
        <v>16</v>
      </c>
      <c r="E387" s="13"/>
      <c r="F387">
        <v>11</v>
      </c>
      <c r="G387" s="13">
        <v>1477</v>
      </c>
      <c r="H387">
        <v>11</v>
      </c>
      <c r="I387" s="13">
        <v>1477</v>
      </c>
    </row>
    <row r="388" spans="1:9" x14ac:dyDescent="0.25">
      <c r="A388" s="1">
        <v>44546</v>
      </c>
      <c r="B388">
        <v>10773</v>
      </c>
      <c r="C388" t="s">
        <v>11</v>
      </c>
      <c r="E388" s="13"/>
      <c r="F388">
        <v>16</v>
      </c>
      <c r="G388" s="13">
        <v>2030.4</v>
      </c>
      <c r="H388">
        <v>16</v>
      </c>
      <c r="I388" s="13">
        <v>2030.4</v>
      </c>
    </row>
    <row r="389" spans="1:9" x14ac:dyDescent="0.25">
      <c r="A389" s="1">
        <v>44547</v>
      </c>
      <c r="B389">
        <v>10770</v>
      </c>
      <c r="C389" t="s">
        <v>13</v>
      </c>
      <c r="E389" s="13"/>
      <c r="F389">
        <v>13</v>
      </c>
      <c r="G389" s="13">
        <v>236.25</v>
      </c>
      <c r="H389">
        <v>13</v>
      </c>
      <c r="I389" s="13">
        <v>236.25</v>
      </c>
    </row>
    <row r="390" spans="1:9" x14ac:dyDescent="0.25">
      <c r="A390" s="1">
        <v>44548</v>
      </c>
      <c r="B390">
        <v>10776</v>
      </c>
      <c r="C390" t="s">
        <v>11</v>
      </c>
      <c r="E390" s="13"/>
      <c r="F390">
        <v>13</v>
      </c>
      <c r="G390" s="13">
        <v>6635.27</v>
      </c>
      <c r="H390">
        <v>13</v>
      </c>
      <c r="I390" s="13">
        <v>6635.27</v>
      </c>
    </row>
    <row r="391" spans="1:9" x14ac:dyDescent="0.25">
      <c r="A391" s="1">
        <v>44549</v>
      </c>
      <c r="B391">
        <v>10749</v>
      </c>
      <c r="C391" t="s">
        <v>14</v>
      </c>
      <c r="E391" s="13"/>
      <c r="F391">
        <v>19</v>
      </c>
      <c r="G391" s="13">
        <v>1080</v>
      </c>
      <c r="H391">
        <v>19</v>
      </c>
      <c r="I391" s="13">
        <v>1080</v>
      </c>
    </row>
    <row r="392" spans="1:9" x14ac:dyDescent="0.25">
      <c r="A392" s="1">
        <v>44549</v>
      </c>
      <c r="B392">
        <v>10772</v>
      </c>
      <c r="C392" t="s">
        <v>16</v>
      </c>
      <c r="E392" s="13"/>
      <c r="F392">
        <v>8</v>
      </c>
      <c r="G392" s="13">
        <v>3603.22</v>
      </c>
      <c r="H392">
        <v>8</v>
      </c>
      <c r="I392" s="13">
        <v>3603.22</v>
      </c>
    </row>
    <row r="393" spans="1:9" x14ac:dyDescent="0.25">
      <c r="A393" s="1">
        <v>44549</v>
      </c>
      <c r="B393">
        <v>10781</v>
      </c>
      <c r="C393" t="s">
        <v>7</v>
      </c>
      <c r="E393" s="13"/>
      <c r="F393">
        <v>10</v>
      </c>
      <c r="G393" s="13">
        <v>975.88</v>
      </c>
      <c r="H393">
        <v>10</v>
      </c>
      <c r="I393" s="13">
        <v>975.88</v>
      </c>
    </row>
    <row r="394" spans="1:9" x14ac:dyDescent="0.25">
      <c r="A394" s="1">
        <v>44549</v>
      </c>
      <c r="B394">
        <v>10783</v>
      </c>
      <c r="C394" t="s">
        <v>14</v>
      </c>
      <c r="E394" s="13"/>
      <c r="F394">
        <v>14</v>
      </c>
      <c r="G394" s="13">
        <v>1442.5</v>
      </c>
      <c r="H394">
        <v>14</v>
      </c>
      <c r="I394" s="13">
        <v>1442.5</v>
      </c>
    </row>
    <row r="395" spans="1:9" x14ac:dyDescent="0.25">
      <c r="A395" s="1">
        <v>44552</v>
      </c>
      <c r="B395">
        <v>10782</v>
      </c>
      <c r="C395" t="s">
        <v>10</v>
      </c>
      <c r="D395">
        <v>7</v>
      </c>
      <c r="E395" s="13">
        <v>12.5</v>
      </c>
      <c r="G395" s="13"/>
      <c r="H395">
        <v>7</v>
      </c>
      <c r="I395" s="13">
        <v>12.5</v>
      </c>
    </row>
    <row r="396" spans="1:9" x14ac:dyDescent="0.25">
      <c r="A396" s="1">
        <v>44552</v>
      </c>
      <c r="B396">
        <v>10784</v>
      </c>
      <c r="C396" t="s">
        <v>14</v>
      </c>
      <c r="E396" s="13"/>
      <c r="F396">
        <v>13</v>
      </c>
      <c r="G396" s="13">
        <v>1488</v>
      </c>
      <c r="H396">
        <v>13</v>
      </c>
      <c r="I396" s="13">
        <v>1488</v>
      </c>
    </row>
    <row r="397" spans="1:9" x14ac:dyDescent="0.25">
      <c r="A397" s="1">
        <v>44553</v>
      </c>
      <c r="B397">
        <v>10786</v>
      </c>
      <c r="C397" t="s">
        <v>13</v>
      </c>
      <c r="E397" s="13"/>
      <c r="F397">
        <v>18</v>
      </c>
      <c r="G397" s="13">
        <v>1531.08</v>
      </c>
      <c r="H397">
        <v>18</v>
      </c>
      <c r="I397" s="13">
        <v>1531.08</v>
      </c>
    </row>
    <row r="398" spans="1:9" x14ac:dyDescent="0.25">
      <c r="A398" s="1">
        <v>44554</v>
      </c>
      <c r="B398">
        <v>10778</v>
      </c>
      <c r="C398" t="s">
        <v>16</v>
      </c>
      <c r="E398" s="13"/>
      <c r="F398">
        <v>18</v>
      </c>
      <c r="G398" s="13">
        <v>96.5</v>
      </c>
      <c r="H398">
        <v>18</v>
      </c>
      <c r="I398" s="13">
        <v>96.5</v>
      </c>
    </row>
    <row r="399" spans="1:9" x14ac:dyDescent="0.25">
      <c r="A399" s="1">
        <v>44554</v>
      </c>
      <c r="B399">
        <v>10785</v>
      </c>
      <c r="C399" t="s">
        <v>11</v>
      </c>
      <c r="E399" s="13"/>
      <c r="F399">
        <v>7</v>
      </c>
      <c r="G399" s="13">
        <v>387.5</v>
      </c>
      <c r="H399">
        <v>7</v>
      </c>
      <c r="I399" s="13">
        <v>387.5</v>
      </c>
    </row>
    <row r="400" spans="1:9" x14ac:dyDescent="0.25">
      <c r="A400" s="1">
        <v>44555</v>
      </c>
      <c r="B400">
        <v>10780</v>
      </c>
      <c r="C400" t="s">
        <v>7</v>
      </c>
      <c r="E400" s="13"/>
      <c r="F400">
        <v>14</v>
      </c>
      <c r="G400" s="13">
        <v>720</v>
      </c>
      <c r="H400">
        <v>14</v>
      </c>
      <c r="I400" s="13">
        <v>720</v>
      </c>
    </row>
    <row r="401" spans="1:9" x14ac:dyDescent="0.25">
      <c r="A401" s="1">
        <v>44556</v>
      </c>
      <c r="B401">
        <v>10775</v>
      </c>
      <c r="C401" t="s">
        <v>15</v>
      </c>
      <c r="D401">
        <v>10</v>
      </c>
      <c r="E401" s="13">
        <v>228</v>
      </c>
      <c r="G401" s="13"/>
      <c r="H401">
        <v>10</v>
      </c>
      <c r="I401" s="13">
        <v>228</v>
      </c>
    </row>
    <row r="402" spans="1:9" x14ac:dyDescent="0.25">
      <c r="A402" s="1">
        <v>44556</v>
      </c>
      <c r="B402">
        <v>10787</v>
      </c>
      <c r="C402" t="s">
        <v>7</v>
      </c>
      <c r="E402" s="13"/>
      <c r="F402">
        <v>16</v>
      </c>
      <c r="G402" s="13">
        <v>2622.76</v>
      </c>
      <c r="H402">
        <v>16</v>
      </c>
      <c r="I402" s="13">
        <v>2622.76</v>
      </c>
    </row>
    <row r="403" spans="1:9" x14ac:dyDescent="0.25">
      <c r="A403" s="1">
        <v>44556</v>
      </c>
      <c r="B403">
        <v>10790</v>
      </c>
      <c r="C403" t="s">
        <v>12</v>
      </c>
      <c r="D403">
        <v>15</v>
      </c>
      <c r="E403" s="13">
        <v>722.5</v>
      </c>
      <c r="G403" s="13"/>
      <c r="H403">
        <v>15</v>
      </c>
      <c r="I403" s="13">
        <v>722.5</v>
      </c>
    </row>
    <row r="404" spans="1:9" x14ac:dyDescent="0.25">
      <c r="A404" s="1">
        <v>44561</v>
      </c>
      <c r="B404">
        <v>10789</v>
      </c>
      <c r="C404" t="s">
        <v>11</v>
      </c>
      <c r="E404" s="13"/>
      <c r="F404">
        <v>15</v>
      </c>
      <c r="G404" s="13">
        <v>3687</v>
      </c>
      <c r="H404">
        <v>15</v>
      </c>
      <c r="I404" s="13">
        <v>3687</v>
      </c>
    </row>
    <row r="405" spans="1:9" x14ac:dyDescent="0.25">
      <c r="A405" s="1">
        <v>44561</v>
      </c>
      <c r="B405">
        <v>10792</v>
      </c>
      <c r="C405" t="s">
        <v>11</v>
      </c>
      <c r="E405" s="13"/>
      <c r="F405">
        <v>10</v>
      </c>
      <c r="G405" s="13">
        <v>399.85</v>
      </c>
      <c r="H405">
        <v>10</v>
      </c>
      <c r="I405" s="13">
        <v>399.85</v>
      </c>
    </row>
    <row r="406" spans="1:9" x14ac:dyDescent="0.25">
      <c r="A406" s="1">
        <v>44561</v>
      </c>
      <c r="B406">
        <v>10801</v>
      </c>
      <c r="C406" t="s">
        <v>14</v>
      </c>
      <c r="E406" s="13"/>
      <c r="F406">
        <v>14</v>
      </c>
      <c r="G406" s="13">
        <v>3026.85</v>
      </c>
      <c r="H406">
        <v>14</v>
      </c>
      <c r="I406" s="13">
        <v>3026.85</v>
      </c>
    </row>
    <row r="407" spans="1:9" x14ac:dyDescent="0.25">
      <c r="A407" s="1">
        <v>44562</v>
      </c>
      <c r="B407">
        <v>10791</v>
      </c>
      <c r="C407" t="s">
        <v>12</v>
      </c>
      <c r="D407">
        <v>15</v>
      </c>
      <c r="E407" s="13">
        <v>1829.76</v>
      </c>
      <c r="G407" s="13"/>
      <c r="H407">
        <v>15</v>
      </c>
      <c r="I407" s="13">
        <v>1829.76</v>
      </c>
    </row>
    <row r="408" spans="1:9" x14ac:dyDescent="0.25">
      <c r="A408" s="1">
        <v>44563</v>
      </c>
      <c r="B408">
        <v>10794</v>
      </c>
      <c r="C408" t="s">
        <v>12</v>
      </c>
      <c r="D408">
        <v>19</v>
      </c>
      <c r="E408" s="13">
        <v>314.76</v>
      </c>
      <c r="G408" s="13"/>
      <c r="H408">
        <v>19</v>
      </c>
      <c r="I408" s="13">
        <v>314.76</v>
      </c>
    </row>
    <row r="409" spans="1:9" x14ac:dyDescent="0.25">
      <c r="A409" s="1">
        <v>44563</v>
      </c>
      <c r="B409">
        <v>10802</v>
      </c>
      <c r="C409" t="s">
        <v>14</v>
      </c>
      <c r="D409">
        <v>11</v>
      </c>
      <c r="E409" s="13">
        <v>2942.81</v>
      </c>
      <c r="G409" s="13"/>
      <c r="H409">
        <v>11</v>
      </c>
      <c r="I409" s="13">
        <v>2942.81</v>
      </c>
    </row>
    <row r="410" spans="1:9" x14ac:dyDescent="0.25">
      <c r="A410" s="1">
        <v>44566</v>
      </c>
      <c r="B410">
        <v>10797</v>
      </c>
      <c r="C410" t="s">
        <v>15</v>
      </c>
      <c r="D410">
        <v>7</v>
      </c>
      <c r="E410" s="13">
        <v>420</v>
      </c>
      <c r="G410" s="13"/>
      <c r="H410">
        <v>7</v>
      </c>
      <c r="I410" s="13">
        <v>420</v>
      </c>
    </row>
    <row r="411" spans="1:9" x14ac:dyDescent="0.25">
      <c r="A411" s="1">
        <v>44566</v>
      </c>
      <c r="B411">
        <v>10798</v>
      </c>
      <c r="C411" t="s">
        <v>7</v>
      </c>
      <c r="E411" s="13"/>
      <c r="F411">
        <v>14</v>
      </c>
      <c r="G411" s="13">
        <v>446.6</v>
      </c>
      <c r="H411">
        <v>14</v>
      </c>
      <c r="I411" s="13">
        <v>446.6</v>
      </c>
    </row>
    <row r="412" spans="1:9" x14ac:dyDescent="0.25">
      <c r="A412" s="1">
        <v>44566</v>
      </c>
      <c r="B412">
        <v>10799</v>
      </c>
      <c r="C412" t="s">
        <v>10</v>
      </c>
      <c r="D412">
        <v>10</v>
      </c>
      <c r="E412" s="13">
        <v>1553.5</v>
      </c>
      <c r="G412" s="13"/>
      <c r="H412">
        <v>10</v>
      </c>
      <c r="I412" s="13">
        <v>1553.5</v>
      </c>
    </row>
    <row r="413" spans="1:9" x14ac:dyDescent="0.25">
      <c r="A413" s="1">
        <v>44566</v>
      </c>
      <c r="B413">
        <v>10800</v>
      </c>
      <c r="C413" t="s">
        <v>11</v>
      </c>
      <c r="E413" s="13"/>
      <c r="F413">
        <v>17</v>
      </c>
      <c r="G413" s="13">
        <v>1468.93</v>
      </c>
      <c r="H413">
        <v>17</v>
      </c>
      <c r="I413" s="13">
        <v>1468.93</v>
      </c>
    </row>
    <row r="414" spans="1:9" x14ac:dyDescent="0.25">
      <c r="A414" s="1">
        <v>44566</v>
      </c>
      <c r="B414">
        <v>10806</v>
      </c>
      <c r="C414" t="s">
        <v>16</v>
      </c>
      <c r="E414" s="13"/>
      <c r="F414">
        <v>14</v>
      </c>
      <c r="G414" s="13">
        <v>439.6</v>
      </c>
      <c r="H414">
        <v>14</v>
      </c>
      <c r="I414" s="13">
        <v>439.6</v>
      </c>
    </row>
    <row r="415" spans="1:9" x14ac:dyDescent="0.25">
      <c r="A415" s="1">
        <v>44567</v>
      </c>
      <c r="B415">
        <v>10803</v>
      </c>
      <c r="C415" t="s">
        <v>14</v>
      </c>
      <c r="E415" s="13"/>
      <c r="F415">
        <v>8</v>
      </c>
      <c r="G415" s="13">
        <v>1193.01</v>
      </c>
      <c r="H415">
        <v>8</v>
      </c>
      <c r="I415" s="13">
        <v>1193.01</v>
      </c>
    </row>
    <row r="416" spans="1:9" x14ac:dyDescent="0.25">
      <c r="A416" s="1">
        <v>44568</v>
      </c>
      <c r="B416">
        <v>10804</v>
      </c>
      <c r="C416" t="s">
        <v>12</v>
      </c>
      <c r="D416">
        <v>17</v>
      </c>
      <c r="E416" s="13">
        <v>2278.4</v>
      </c>
      <c r="G416" s="13"/>
      <c r="H416">
        <v>17</v>
      </c>
      <c r="I416" s="13">
        <v>2278.4</v>
      </c>
    </row>
    <row r="417" spans="1:9" x14ac:dyDescent="0.25">
      <c r="A417" s="1">
        <v>44568</v>
      </c>
      <c r="B417">
        <v>10809</v>
      </c>
      <c r="C417" t="s">
        <v>15</v>
      </c>
      <c r="D417">
        <v>12</v>
      </c>
      <c r="E417" s="13">
        <v>140</v>
      </c>
      <c r="G417" s="13"/>
      <c r="H417">
        <v>12</v>
      </c>
      <c r="I417" s="13">
        <v>140</v>
      </c>
    </row>
    <row r="418" spans="1:9" x14ac:dyDescent="0.25">
      <c r="A418" s="1">
        <v>44568</v>
      </c>
      <c r="B418">
        <v>10810</v>
      </c>
      <c r="C418" t="s">
        <v>7</v>
      </c>
      <c r="E418" s="13"/>
      <c r="F418">
        <v>9</v>
      </c>
      <c r="G418" s="13">
        <v>187</v>
      </c>
      <c r="H418">
        <v>9</v>
      </c>
      <c r="I418" s="13">
        <v>187</v>
      </c>
    </row>
    <row r="419" spans="1:9" x14ac:dyDescent="0.25">
      <c r="A419" s="1">
        <v>44569</v>
      </c>
      <c r="B419">
        <v>10793</v>
      </c>
      <c r="C419" t="s">
        <v>16</v>
      </c>
      <c r="E419" s="13"/>
      <c r="F419">
        <v>11</v>
      </c>
      <c r="G419" s="13">
        <v>191.1</v>
      </c>
      <c r="H419">
        <v>11</v>
      </c>
      <c r="I419" s="13">
        <v>191.1</v>
      </c>
    </row>
    <row r="420" spans="1:9" x14ac:dyDescent="0.25">
      <c r="A420" s="1">
        <v>44569</v>
      </c>
      <c r="B420">
        <v>10811</v>
      </c>
      <c r="C420" t="s">
        <v>13</v>
      </c>
      <c r="E420" s="13"/>
      <c r="F420">
        <v>10</v>
      </c>
      <c r="G420" s="13">
        <v>852</v>
      </c>
      <c r="H420">
        <v>10</v>
      </c>
      <c r="I420" s="13">
        <v>852</v>
      </c>
    </row>
    <row r="421" spans="1:9" x14ac:dyDescent="0.25">
      <c r="A421" s="1">
        <v>44570</v>
      </c>
      <c r="B421">
        <v>10805</v>
      </c>
      <c r="C421" t="s">
        <v>7</v>
      </c>
      <c r="E421" s="13"/>
      <c r="F421">
        <v>10</v>
      </c>
      <c r="G421" s="13">
        <v>2775</v>
      </c>
      <c r="H421">
        <v>10</v>
      </c>
      <c r="I421" s="13">
        <v>2775</v>
      </c>
    </row>
    <row r="422" spans="1:9" x14ac:dyDescent="0.25">
      <c r="A422" s="1">
        <v>44570</v>
      </c>
      <c r="B422">
        <v>10808</v>
      </c>
      <c r="C422" t="s">
        <v>7</v>
      </c>
      <c r="E422" s="13"/>
      <c r="F422">
        <v>16</v>
      </c>
      <c r="G422" s="13">
        <v>1411</v>
      </c>
      <c r="H422">
        <v>16</v>
      </c>
      <c r="I422" s="13">
        <v>1411</v>
      </c>
    </row>
    <row r="423" spans="1:9" x14ac:dyDescent="0.25">
      <c r="A423" s="1">
        <v>44570</v>
      </c>
      <c r="B423">
        <v>10813</v>
      </c>
      <c r="C423" t="s">
        <v>11</v>
      </c>
      <c r="E423" s="13"/>
      <c r="F423">
        <v>14</v>
      </c>
      <c r="G423" s="13">
        <v>602.4</v>
      </c>
      <c r="H423">
        <v>14</v>
      </c>
      <c r="I423" s="13">
        <v>602.4</v>
      </c>
    </row>
    <row r="424" spans="1:9" x14ac:dyDescent="0.25">
      <c r="A424" s="1">
        <v>44573</v>
      </c>
      <c r="B424">
        <v>10812</v>
      </c>
      <c r="C424" t="s">
        <v>9</v>
      </c>
      <c r="D424">
        <v>16</v>
      </c>
      <c r="E424" s="13">
        <v>1692.8</v>
      </c>
      <c r="G424" s="13"/>
      <c r="H424">
        <v>16</v>
      </c>
      <c r="I424" s="13">
        <v>1692.8</v>
      </c>
    </row>
    <row r="425" spans="1:9" x14ac:dyDescent="0.25">
      <c r="A425" s="1">
        <v>44573</v>
      </c>
      <c r="B425">
        <v>10818</v>
      </c>
      <c r="C425" t="s">
        <v>15</v>
      </c>
      <c r="D425">
        <v>12</v>
      </c>
      <c r="E425" s="13">
        <v>833</v>
      </c>
      <c r="G425" s="13"/>
      <c r="H425">
        <v>12</v>
      </c>
      <c r="I425" s="13">
        <v>833</v>
      </c>
    </row>
    <row r="426" spans="1:9" x14ac:dyDescent="0.25">
      <c r="A426" s="1">
        <v>44574</v>
      </c>
      <c r="B426">
        <v>10817</v>
      </c>
      <c r="C426" t="s">
        <v>16</v>
      </c>
      <c r="E426" s="13"/>
      <c r="F426">
        <v>8</v>
      </c>
      <c r="G426" s="13">
        <v>10952.84</v>
      </c>
      <c r="H426">
        <v>8</v>
      </c>
      <c r="I426" s="13">
        <v>10952.84</v>
      </c>
    </row>
    <row r="427" spans="1:9" x14ac:dyDescent="0.25">
      <c r="A427" s="1">
        <v>44574</v>
      </c>
      <c r="B427">
        <v>10820</v>
      </c>
      <c r="C427" t="s">
        <v>16</v>
      </c>
      <c r="E427" s="13"/>
      <c r="F427">
        <v>7</v>
      </c>
      <c r="G427" s="13">
        <v>1140</v>
      </c>
      <c r="H427">
        <v>7</v>
      </c>
      <c r="I427" s="13">
        <v>1140</v>
      </c>
    </row>
    <row r="428" spans="1:9" x14ac:dyDescent="0.25">
      <c r="A428" s="1">
        <v>44574</v>
      </c>
      <c r="B428">
        <v>10823</v>
      </c>
      <c r="C428" t="s">
        <v>9</v>
      </c>
      <c r="D428">
        <v>7</v>
      </c>
      <c r="E428" s="13">
        <v>2826</v>
      </c>
      <c r="G428" s="13"/>
      <c r="H428">
        <v>7</v>
      </c>
      <c r="I428" s="13">
        <v>2826</v>
      </c>
    </row>
    <row r="429" spans="1:9" x14ac:dyDescent="0.25">
      <c r="A429" s="1">
        <v>44575</v>
      </c>
      <c r="B429">
        <v>10779</v>
      </c>
      <c r="C429" t="s">
        <v>16</v>
      </c>
      <c r="E429" s="13"/>
      <c r="F429">
        <v>16</v>
      </c>
      <c r="G429" s="13">
        <v>1335</v>
      </c>
      <c r="H429">
        <v>16</v>
      </c>
      <c r="I429" s="13">
        <v>1335</v>
      </c>
    </row>
    <row r="430" spans="1:9" x14ac:dyDescent="0.25">
      <c r="A430" s="1">
        <v>44575</v>
      </c>
      <c r="B430">
        <v>10796</v>
      </c>
      <c r="C430" t="s">
        <v>16</v>
      </c>
      <c r="E430" s="13"/>
      <c r="F430">
        <v>19</v>
      </c>
      <c r="G430" s="13">
        <v>2341.36</v>
      </c>
      <c r="H430">
        <v>19</v>
      </c>
      <c r="I430" s="13">
        <v>2341.36</v>
      </c>
    </row>
    <row r="431" spans="1:9" x14ac:dyDescent="0.25">
      <c r="A431" s="1">
        <v>44575</v>
      </c>
      <c r="B431">
        <v>10814</v>
      </c>
      <c r="C431" t="s">
        <v>16</v>
      </c>
      <c r="E431" s="13"/>
      <c r="F431">
        <v>14</v>
      </c>
      <c r="G431" s="13">
        <v>1788.45</v>
      </c>
      <c r="H431">
        <v>14</v>
      </c>
      <c r="I431" s="13">
        <v>1788.45</v>
      </c>
    </row>
    <row r="432" spans="1:9" x14ac:dyDescent="0.25">
      <c r="A432" s="1">
        <v>44575</v>
      </c>
      <c r="B432">
        <v>10815</v>
      </c>
      <c r="C432" t="s">
        <v>7</v>
      </c>
      <c r="E432" s="13"/>
      <c r="F432">
        <v>15</v>
      </c>
      <c r="G432" s="13">
        <v>40</v>
      </c>
      <c r="H432">
        <v>15</v>
      </c>
      <c r="I432" s="13">
        <v>40</v>
      </c>
    </row>
    <row r="433" spans="1:9" x14ac:dyDescent="0.25">
      <c r="A433" s="1">
        <v>44575</v>
      </c>
      <c r="B433">
        <v>10825</v>
      </c>
      <c r="C433" t="s">
        <v>11</v>
      </c>
      <c r="E433" s="13"/>
      <c r="F433">
        <v>14</v>
      </c>
      <c r="G433" s="13">
        <v>1030.76</v>
      </c>
      <c r="H433">
        <v>14</v>
      </c>
      <c r="I433" s="13">
        <v>1030.76</v>
      </c>
    </row>
    <row r="434" spans="1:9" x14ac:dyDescent="0.25">
      <c r="A434" s="1">
        <v>44576</v>
      </c>
      <c r="B434">
        <v>10821</v>
      </c>
      <c r="C434" t="s">
        <v>11</v>
      </c>
      <c r="E434" s="13"/>
      <c r="F434">
        <v>12</v>
      </c>
      <c r="G434" s="13">
        <v>678</v>
      </c>
      <c r="H434">
        <v>12</v>
      </c>
      <c r="I434" s="13">
        <v>678</v>
      </c>
    </row>
    <row r="435" spans="1:9" x14ac:dyDescent="0.25">
      <c r="A435" s="1">
        <v>44577</v>
      </c>
      <c r="B435">
        <v>10819</v>
      </c>
      <c r="C435" t="s">
        <v>7</v>
      </c>
      <c r="E435" s="13"/>
      <c r="F435">
        <v>9</v>
      </c>
      <c r="G435" s="13">
        <v>477</v>
      </c>
      <c r="H435">
        <v>9</v>
      </c>
      <c r="I435" s="13">
        <v>477</v>
      </c>
    </row>
    <row r="436" spans="1:9" x14ac:dyDescent="0.25">
      <c r="A436" s="1">
        <v>44577</v>
      </c>
      <c r="B436">
        <v>10822</v>
      </c>
      <c r="C436" t="s">
        <v>12</v>
      </c>
      <c r="D436">
        <v>10</v>
      </c>
      <c r="E436" s="13">
        <v>237.9</v>
      </c>
      <c r="G436" s="13"/>
      <c r="H436">
        <v>10</v>
      </c>
      <c r="I436" s="13">
        <v>237.9</v>
      </c>
    </row>
    <row r="437" spans="1:9" x14ac:dyDescent="0.25">
      <c r="A437" s="1">
        <v>44580</v>
      </c>
      <c r="B437">
        <v>10788</v>
      </c>
      <c r="C437" t="s">
        <v>11</v>
      </c>
      <c r="E437" s="13"/>
      <c r="F437">
        <v>8</v>
      </c>
      <c r="G437" s="13">
        <v>731.5</v>
      </c>
      <c r="H437">
        <v>8</v>
      </c>
      <c r="I437" s="13">
        <v>731.5</v>
      </c>
    </row>
    <row r="438" spans="1:9" x14ac:dyDescent="0.25">
      <c r="A438" s="1">
        <v>44580</v>
      </c>
      <c r="B438">
        <v>10832</v>
      </c>
      <c r="C438" t="s">
        <v>7</v>
      </c>
      <c r="E438" s="13"/>
      <c r="F438">
        <v>12</v>
      </c>
      <c r="G438" s="13">
        <v>475.11</v>
      </c>
      <c r="H438">
        <v>12</v>
      </c>
      <c r="I438" s="13">
        <v>475.11</v>
      </c>
    </row>
    <row r="439" spans="1:9" x14ac:dyDescent="0.25">
      <c r="A439" s="1">
        <v>44580</v>
      </c>
      <c r="B439">
        <v>10834</v>
      </c>
      <c r="C439" t="s">
        <v>11</v>
      </c>
      <c r="E439" s="13"/>
      <c r="F439">
        <v>19</v>
      </c>
      <c r="G439" s="13">
        <v>1432.71</v>
      </c>
      <c r="H439">
        <v>19</v>
      </c>
      <c r="I439" s="13">
        <v>1432.71</v>
      </c>
    </row>
    <row r="440" spans="1:9" x14ac:dyDescent="0.25">
      <c r="A440" s="1">
        <v>44581</v>
      </c>
      <c r="B440">
        <v>10795</v>
      </c>
      <c r="C440" t="s">
        <v>13</v>
      </c>
      <c r="E440" s="13"/>
      <c r="F440">
        <v>18</v>
      </c>
      <c r="G440" s="13">
        <v>2158</v>
      </c>
      <c r="H440">
        <v>18</v>
      </c>
      <c r="I440" s="13">
        <v>2158</v>
      </c>
    </row>
    <row r="441" spans="1:9" x14ac:dyDescent="0.25">
      <c r="A441" s="1">
        <v>44582</v>
      </c>
      <c r="B441">
        <v>10777</v>
      </c>
      <c r="C441" t="s">
        <v>15</v>
      </c>
      <c r="D441">
        <v>9</v>
      </c>
      <c r="E441" s="13">
        <v>224</v>
      </c>
      <c r="G441" s="13"/>
      <c r="H441">
        <v>9</v>
      </c>
      <c r="I441" s="13">
        <v>224</v>
      </c>
    </row>
    <row r="442" spans="1:9" x14ac:dyDescent="0.25">
      <c r="A442" s="1">
        <v>44582</v>
      </c>
      <c r="B442">
        <v>10830</v>
      </c>
      <c r="C442" t="s">
        <v>14</v>
      </c>
      <c r="E442" s="13"/>
      <c r="F442">
        <v>15</v>
      </c>
      <c r="G442" s="13">
        <v>1974</v>
      </c>
      <c r="H442">
        <v>15</v>
      </c>
      <c r="I442" s="13">
        <v>1974</v>
      </c>
    </row>
    <row r="443" spans="1:9" x14ac:dyDescent="0.25">
      <c r="A443" s="1">
        <v>44582</v>
      </c>
      <c r="B443">
        <v>10835</v>
      </c>
      <c r="C443" t="s">
        <v>11</v>
      </c>
      <c r="E443" s="13"/>
      <c r="F443">
        <v>18</v>
      </c>
      <c r="G443" s="13">
        <v>845.8</v>
      </c>
      <c r="H443">
        <v>18</v>
      </c>
      <c r="I443" s="13">
        <v>845.8</v>
      </c>
    </row>
    <row r="444" spans="1:9" x14ac:dyDescent="0.25">
      <c r="A444" s="1">
        <v>44582</v>
      </c>
      <c r="B444">
        <v>10836</v>
      </c>
      <c r="C444" t="s">
        <v>15</v>
      </c>
      <c r="D444">
        <v>17</v>
      </c>
      <c r="E444" s="13">
        <v>4705.5</v>
      </c>
      <c r="G444" s="13"/>
      <c r="H444">
        <v>17</v>
      </c>
      <c r="I444" s="13">
        <v>4705.5</v>
      </c>
    </row>
    <row r="445" spans="1:9" x14ac:dyDescent="0.25">
      <c r="A445" s="1">
        <v>44583</v>
      </c>
      <c r="B445">
        <v>10839</v>
      </c>
      <c r="C445" t="s">
        <v>16</v>
      </c>
      <c r="E445" s="13"/>
      <c r="F445">
        <v>12</v>
      </c>
      <c r="G445" s="13">
        <v>827.55</v>
      </c>
      <c r="H445">
        <v>12</v>
      </c>
      <c r="I445" s="13">
        <v>827.55</v>
      </c>
    </row>
    <row r="446" spans="1:9" x14ac:dyDescent="0.25">
      <c r="A446" s="1">
        <v>44584</v>
      </c>
      <c r="B446">
        <v>10829</v>
      </c>
      <c r="C446" t="s">
        <v>10</v>
      </c>
      <c r="D446">
        <v>15</v>
      </c>
      <c r="E446" s="13">
        <v>1764</v>
      </c>
      <c r="G446" s="13"/>
      <c r="H446">
        <v>15</v>
      </c>
      <c r="I446" s="13">
        <v>1764</v>
      </c>
    </row>
    <row r="447" spans="1:9" x14ac:dyDescent="0.25">
      <c r="A447" s="1">
        <v>44584</v>
      </c>
      <c r="B447">
        <v>10831</v>
      </c>
      <c r="C447" t="s">
        <v>16</v>
      </c>
      <c r="E447" s="13"/>
      <c r="F447">
        <v>10</v>
      </c>
      <c r="G447" s="13">
        <v>2684.4</v>
      </c>
      <c r="H447">
        <v>10</v>
      </c>
      <c r="I447" s="13">
        <v>2684.4</v>
      </c>
    </row>
    <row r="448" spans="1:9" x14ac:dyDescent="0.25">
      <c r="A448" s="1">
        <v>44584</v>
      </c>
      <c r="B448">
        <v>10833</v>
      </c>
      <c r="C448" t="s">
        <v>12</v>
      </c>
      <c r="D448">
        <v>14</v>
      </c>
      <c r="E448" s="13">
        <v>906.93</v>
      </c>
      <c r="G448" s="13"/>
      <c r="H448">
        <v>14</v>
      </c>
      <c r="I448" s="13">
        <v>906.93</v>
      </c>
    </row>
    <row r="449" spans="1:9" x14ac:dyDescent="0.25">
      <c r="A449" s="1">
        <v>44584</v>
      </c>
      <c r="B449">
        <v>10837</v>
      </c>
      <c r="C449" t="s">
        <v>10</v>
      </c>
      <c r="D449">
        <v>9</v>
      </c>
      <c r="E449" s="13">
        <v>1064.5</v>
      </c>
      <c r="G449" s="13"/>
      <c r="H449">
        <v>9</v>
      </c>
      <c r="I449" s="13">
        <v>1064.5</v>
      </c>
    </row>
    <row r="450" spans="1:9" x14ac:dyDescent="0.25">
      <c r="A450" s="1">
        <v>44584</v>
      </c>
      <c r="B450">
        <v>10838</v>
      </c>
      <c r="C450" t="s">
        <v>16</v>
      </c>
      <c r="E450" s="13"/>
      <c r="F450">
        <v>11</v>
      </c>
      <c r="G450" s="13">
        <v>1938.38</v>
      </c>
      <c r="H450">
        <v>11</v>
      </c>
      <c r="I450" s="13">
        <v>1938.38</v>
      </c>
    </row>
    <row r="451" spans="1:9" x14ac:dyDescent="0.25">
      <c r="A451" s="1">
        <v>44584</v>
      </c>
      <c r="B451">
        <v>10846</v>
      </c>
      <c r="C451" t="s">
        <v>7</v>
      </c>
      <c r="E451" s="13"/>
      <c r="F451">
        <v>17</v>
      </c>
      <c r="G451" s="13">
        <v>1112</v>
      </c>
      <c r="H451">
        <v>17</v>
      </c>
      <c r="I451" s="13">
        <v>1112</v>
      </c>
    </row>
    <row r="452" spans="1:9" x14ac:dyDescent="0.25">
      <c r="A452" s="1">
        <v>44587</v>
      </c>
      <c r="B452">
        <v>10843</v>
      </c>
      <c r="C452" t="s">
        <v>14</v>
      </c>
      <c r="E452" s="13"/>
      <c r="F452">
        <v>16</v>
      </c>
      <c r="G452" s="13">
        <v>159</v>
      </c>
      <c r="H452">
        <v>16</v>
      </c>
      <c r="I452" s="13">
        <v>159</v>
      </c>
    </row>
    <row r="453" spans="1:9" x14ac:dyDescent="0.25">
      <c r="A453" s="1">
        <v>44587</v>
      </c>
      <c r="B453">
        <v>10844</v>
      </c>
      <c r="C453" t="s">
        <v>13</v>
      </c>
      <c r="E453" s="13"/>
      <c r="F453">
        <v>12</v>
      </c>
      <c r="G453" s="13">
        <v>735</v>
      </c>
      <c r="H453">
        <v>12</v>
      </c>
      <c r="I453" s="13">
        <v>735</v>
      </c>
    </row>
    <row r="454" spans="1:9" x14ac:dyDescent="0.25">
      <c r="A454" s="1">
        <v>44590</v>
      </c>
      <c r="B454">
        <v>10841</v>
      </c>
      <c r="C454" t="s">
        <v>9</v>
      </c>
      <c r="D454">
        <v>15</v>
      </c>
      <c r="E454" s="13">
        <v>4581</v>
      </c>
      <c r="G454" s="13"/>
      <c r="H454">
        <v>15</v>
      </c>
      <c r="I454" s="13">
        <v>4581</v>
      </c>
    </row>
    <row r="455" spans="1:9" x14ac:dyDescent="0.25">
      <c r="A455" s="1">
        <v>44590</v>
      </c>
      <c r="B455">
        <v>10842</v>
      </c>
      <c r="C455" t="s">
        <v>11</v>
      </c>
      <c r="E455" s="13"/>
      <c r="F455">
        <v>18</v>
      </c>
      <c r="G455" s="13">
        <v>975</v>
      </c>
      <c r="H455">
        <v>18</v>
      </c>
      <c r="I455" s="13">
        <v>975</v>
      </c>
    </row>
    <row r="456" spans="1:9" x14ac:dyDescent="0.25">
      <c r="A456" s="1">
        <v>44590</v>
      </c>
      <c r="B456">
        <v>10848</v>
      </c>
      <c r="C456" t="s">
        <v>15</v>
      </c>
      <c r="D456">
        <v>19</v>
      </c>
      <c r="E456" s="13">
        <v>931.5</v>
      </c>
      <c r="G456" s="13"/>
      <c r="H456">
        <v>19</v>
      </c>
      <c r="I456" s="13">
        <v>931.5</v>
      </c>
    </row>
    <row r="457" spans="1:9" x14ac:dyDescent="0.25">
      <c r="A457" s="1">
        <v>44591</v>
      </c>
      <c r="B457">
        <v>10807</v>
      </c>
      <c r="C457" t="s">
        <v>14</v>
      </c>
      <c r="E457" s="13"/>
      <c r="F457">
        <v>16</v>
      </c>
      <c r="G457" s="13">
        <v>18.399999999999999</v>
      </c>
      <c r="H457">
        <v>16</v>
      </c>
      <c r="I457" s="13">
        <v>18.399999999999999</v>
      </c>
    </row>
    <row r="458" spans="1:9" x14ac:dyDescent="0.25">
      <c r="A458" s="1">
        <v>44591</v>
      </c>
      <c r="B458">
        <v>10824</v>
      </c>
      <c r="C458" t="s">
        <v>13</v>
      </c>
      <c r="E458" s="13"/>
      <c r="F458">
        <v>15</v>
      </c>
      <c r="G458" s="13">
        <v>250.8</v>
      </c>
      <c r="H458">
        <v>15</v>
      </c>
      <c r="I458" s="13">
        <v>250.8</v>
      </c>
    </row>
    <row r="459" spans="1:9" x14ac:dyDescent="0.25">
      <c r="A459" s="1">
        <v>44591</v>
      </c>
      <c r="B459">
        <v>10845</v>
      </c>
      <c r="C459" t="s">
        <v>13</v>
      </c>
      <c r="E459" s="13"/>
      <c r="F459">
        <v>8</v>
      </c>
      <c r="G459" s="13">
        <v>3812.7</v>
      </c>
      <c r="H459">
        <v>8</v>
      </c>
      <c r="I459" s="13">
        <v>3812.7</v>
      </c>
    </row>
    <row r="460" spans="1:9" x14ac:dyDescent="0.25">
      <c r="A460" s="1">
        <v>44591</v>
      </c>
      <c r="B460">
        <v>10849</v>
      </c>
      <c r="C460" t="s">
        <v>10</v>
      </c>
      <c r="D460">
        <v>9</v>
      </c>
      <c r="E460" s="13">
        <v>967.82</v>
      </c>
      <c r="G460" s="13"/>
      <c r="H460">
        <v>9</v>
      </c>
      <c r="I460" s="13">
        <v>967.82</v>
      </c>
    </row>
    <row r="461" spans="1:9" x14ac:dyDescent="0.25">
      <c r="A461" s="1">
        <v>44591</v>
      </c>
      <c r="B461">
        <v>10850</v>
      </c>
      <c r="C461" t="s">
        <v>11</v>
      </c>
      <c r="E461" s="13"/>
      <c r="F461">
        <v>7</v>
      </c>
      <c r="G461" s="13">
        <v>629</v>
      </c>
      <c r="H461">
        <v>7</v>
      </c>
      <c r="I461" s="13">
        <v>629</v>
      </c>
    </row>
    <row r="462" spans="1:9" x14ac:dyDescent="0.25">
      <c r="A462" s="1">
        <v>44591</v>
      </c>
      <c r="B462">
        <v>10852</v>
      </c>
      <c r="C462" t="s">
        <v>13</v>
      </c>
      <c r="E462" s="13"/>
      <c r="F462">
        <v>11</v>
      </c>
      <c r="G462" s="13">
        <v>2984</v>
      </c>
      <c r="H462">
        <v>11</v>
      </c>
      <c r="I462" s="13">
        <v>2984</v>
      </c>
    </row>
    <row r="463" spans="1:9" x14ac:dyDescent="0.25">
      <c r="A463" s="1">
        <v>44594</v>
      </c>
      <c r="B463">
        <v>10851</v>
      </c>
      <c r="C463" t="s">
        <v>9</v>
      </c>
      <c r="D463">
        <v>9</v>
      </c>
      <c r="E463" s="13">
        <v>2603</v>
      </c>
      <c r="G463" s="13"/>
      <c r="H463">
        <v>9</v>
      </c>
      <c r="I463" s="13">
        <v>2603</v>
      </c>
    </row>
    <row r="464" spans="1:9" x14ac:dyDescent="0.25">
      <c r="A464" s="1">
        <v>44594</v>
      </c>
      <c r="B464">
        <v>10859</v>
      </c>
      <c r="C464" t="s">
        <v>11</v>
      </c>
      <c r="E464" s="13"/>
      <c r="F464">
        <v>10</v>
      </c>
      <c r="G464" s="13">
        <v>1078.69</v>
      </c>
      <c r="H464">
        <v>10</v>
      </c>
      <c r="I464" s="13">
        <v>1078.69</v>
      </c>
    </row>
    <row r="465" spans="1:9" x14ac:dyDescent="0.25">
      <c r="A465" s="1">
        <v>44594</v>
      </c>
      <c r="B465">
        <v>10862</v>
      </c>
      <c r="C465" t="s">
        <v>13</v>
      </c>
      <c r="E465" s="13"/>
      <c r="F465">
        <v>18</v>
      </c>
      <c r="G465" s="13">
        <v>581</v>
      </c>
      <c r="H465">
        <v>18</v>
      </c>
      <c r="I465" s="13">
        <v>581</v>
      </c>
    </row>
    <row r="466" spans="1:9" x14ac:dyDescent="0.25">
      <c r="A466" s="1">
        <v>44595</v>
      </c>
      <c r="B466">
        <v>10853</v>
      </c>
      <c r="C466" t="s">
        <v>10</v>
      </c>
      <c r="D466">
        <v>7</v>
      </c>
      <c r="E466" s="13">
        <v>625</v>
      </c>
      <c r="G466" s="13"/>
      <c r="H466">
        <v>7</v>
      </c>
      <c r="I466" s="13">
        <v>625</v>
      </c>
    </row>
    <row r="467" spans="1:9" x14ac:dyDescent="0.25">
      <c r="A467" s="1">
        <v>44595</v>
      </c>
      <c r="B467">
        <v>10858</v>
      </c>
      <c r="C467" t="s">
        <v>7</v>
      </c>
      <c r="E467" s="13"/>
      <c r="F467">
        <v>8</v>
      </c>
      <c r="G467" s="13">
        <v>649</v>
      </c>
      <c r="H467">
        <v>8</v>
      </c>
      <c r="I467" s="13">
        <v>649</v>
      </c>
    </row>
    <row r="468" spans="1:9" x14ac:dyDescent="0.25">
      <c r="A468" s="1">
        <v>44596</v>
      </c>
      <c r="B468">
        <v>10816</v>
      </c>
      <c r="C468" t="s">
        <v>14</v>
      </c>
      <c r="E468" s="13"/>
      <c r="F468">
        <v>15</v>
      </c>
      <c r="G468" s="13">
        <v>8446.4500000000007</v>
      </c>
      <c r="H468">
        <v>15</v>
      </c>
      <c r="I468" s="13">
        <v>8446.4500000000007</v>
      </c>
    </row>
    <row r="469" spans="1:9" x14ac:dyDescent="0.25">
      <c r="A469" s="1">
        <v>44596</v>
      </c>
      <c r="B469">
        <v>10828</v>
      </c>
      <c r="C469" t="s">
        <v>10</v>
      </c>
      <c r="D469">
        <v>12</v>
      </c>
      <c r="E469" s="13">
        <v>932</v>
      </c>
      <c r="G469" s="13"/>
      <c r="H469">
        <v>12</v>
      </c>
      <c r="I469" s="13">
        <v>932</v>
      </c>
    </row>
    <row r="470" spans="1:9" x14ac:dyDescent="0.25">
      <c r="A470" s="1">
        <v>44596</v>
      </c>
      <c r="B470">
        <v>10855</v>
      </c>
      <c r="C470" t="s">
        <v>16</v>
      </c>
      <c r="E470" s="13"/>
      <c r="F470">
        <v>17</v>
      </c>
      <c r="G470" s="13">
        <v>2227.89</v>
      </c>
      <c r="H470">
        <v>17</v>
      </c>
      <c r="I470" s="13">
        <v>2227.89</v>
      </c>
    </row>
    <row r="471" spans="1:9" x14ac:dyDescent="0.25">
      <c r="A471" s="1">
        <v>44596</v>
      </c>
      <c r="B471">
        <v>10860</v>
      </c>
      <c r="C471" t="s">
        <v>16</v>
      </c>
      <c r="E471" s="13"/>
      <c r="F471">
        <v>12</v>
      </c>
      <c r="G471" s="13">
        <v>519</v>
      </c>
      <c r="H471">
        <v>12</v>
      </c>
      <c r="I471" s="13">
        <v>519</v>
      </c>
    </row>
    <row r="472" spans="1:9" x14ac:dyDescent="0.25">
      <c r="A472" s="1">
        <v>44597</v>
      </c>
      <c r="B472">
        <v>10854</v>
      </c>
      <c r="C472" t="s">
        <v>16</v>
      </c>
      <c r="E472" s="13"/>
      <c r="F472">
        <v>8</v>
      </c>
      <c r="G472" s="13">
        <v>2966.5</v>
      </c>
      <c r="H472">
        <v>8</v>
      </c>
      <c r="I472" s="13">
        <v>2966.5</v>
      </c>
    </row>
    <row r="473" spans="1:9" x14ac:dyDescent="0.25">
      <c r="A473" s="1">
        <v>44598</v>
      </c>
      <c r="B473">
        <v>10826</v>
      </c>
      <c r="C473" t="s">
        <v>12</v>
      </c>
      <c r="D473">
        <v>12</v>
      </c>
      <c r="E473" s="13">
        <v>730</v>
      </c>
      <c r="G473" s="13"/>
      <c r="H473">
        <v>12</v>
      </c>
      <c r="I473" s="13">
        <v>730</v>
      </c>
    </row>
    <row r="474" spans="1:9" x14ac:dyDescent="0.25">
      <c r="A474" s="1">
        <v>44598</v>
      </c>
      <c r="B474">
        <v>10827</v>
      </c>
      <c r="C474" t="s">
        <v>11</v>
      </c>
      <c r="E474" s="13"/>
      <c r="F474">
        <v>8</v>
      </c>
      <c r="G474" s="13">
        <v>843</v>
      </c>
      <c r="H474">
        <v>8</v>
      </c>
      <c r="I474" s="13">
        <v>843</v>
      </c>
    </row>
    <row r="475" spans="1:9" x14ac:dyDescent="0.25">
      <c r="A475" s="1">
        <v>44598</v>
      </c>
      <c r="B475">
        <v>10857</v>
      </c>
      <c r="C475" t="s">
        <v>13</v>
      </c>
      <c r="E475" s="13"/>
      <c r="F475">
        <v>8</v>
      </c>
      <c r="G475" s="13">
        <v>2048.2199999999998</v>
      </c>
      <c r="H475">
        <v>8</v>
      </c>
      <c r="I475" s="13">
        <v>2048.2199999999998</v>
      </c>
    </row>
    <row r="476" spans="1:9" x14ac:dyDescent="0.25">
      <c r="A476" s="1">
        <v>44601</v>
      </c>
      <c r="B476">
        <v>10864</v>
      </c>
      <c r="C476" t="s">
        <v>14</v>
      </c>
      <c r="E476" s="13"/>
      <c r="F476">
        <v>17</v>
      </c>
      <c r="G476" s="13">
        <v>282</v>
      </c>
      <c r="H476">
        <v>17</v>
      </c>
      <c r="I476" s="13">
        <v>282</v>
      </c>
    </row>
    <row r="477" spans="1:9" x14ac:dyDescent="0.25">
      <c r="A477" s="1">
        <v>44601</v>
      </c>
      <c r="B477">
        <v>10869</v>
      </c>
      <c r="C477" t="s">
        <v>9</v>
      </c>
      <c r="D477">
        <v>8</v>
      </c>
      <c r="E477" s="13">
        <v>1630</v>
      </c>
      <c r="G477" s="13"/>
      <c r="H477">
        <v>8</v>
      </c>
      <c r="I477" s="13">
        <v>1630</v>
      </c>
    </row>
    <row r="478" spans="1:9" x14ac:dyDescent="0.25">
      <c r="A478" s="1">
        <v>44601</v>
      </c>
      <c r="B478">
        <v>10872</v>
      </c>
      <c r="C478" t="s">
        <v>9</v>
      </c>
      <c r="D478">
        <v>7</v>
      </c>
      <c r="E478" s="13">
        <v>2058.46</v>
      </c>
      <c r="G478" s="13"/>
      <c r="H478">
        <v>7</v>
      </c>
      <c r="I478" s="13">
        <v>2058.46</v>
      </c>
    </row>
    <row r="479" spans="1:9" x14ac:dyDescent="0.25">
      <c r="A479" s="1">
        <v>44601</v>
      </c>
      <c r="B479">
        <v>10873</v>
      </c>
      <c r="C479" t="s">
        <v>14</v>
      </c>
      <c r="E479" s="13"/>
      <c r="F479">
        <v>10</v>
      </c>
      <c r="G479" s="13">
        <v>336.8</v>
      </c>
      <c r="H479">
        <v>10</v>
      </c>
      <c r="I479" s="13">
        <v>336.8</v>
      </c>
    </row>
    <row r="480" spans="1:9" x14ac:dyDescent="0.25">
      <c r="A480" s="1">
        <v>44602</v>
      </c>
      <c r="B480">
        <v>10847</v>
      </c>
      <c r="C480" t="s">
        <v>14</v>
      </c>
      <c r="E480" s="13"/>
      <c r="F480">
        <v>10</v>
      </c>
      <c r="G480" s="13">
        <v>4931.92</v>
      </c>
      <c r="H480">
        <v>10</v>
      </c>
      <c r="I480" s="13">
        <v>4931.92</v>
      </c>
    </row>
    <row r="481" spans="1:9" x14ac:dyDescent="0.25">
      <c r="A481" s="1">
        <v>44602</v>
      </c>
      <c r="B481">
        <v>10856</v>
      </c>
      <c r="C481" t="s">
        <v>16</v>
      </c>
      <c r="E481" s="13"/>
      <c r="F481">
        <v>14</v>
      </c>
      <c r="G481" s="13">
        <v>660</v>
      </c>
      <c r="H481">
        <v>14</v>
      </c>
      <c r="I481" s="13">
        <v>660</v>
      </c>
    </row>
    <row r="482" spans="1:9" x14ac:dyDescent="0.25">
      <c r="A482" s="1">
        <v>44602</v>
      </c>
      <c r="B482">
        <v>10871</v>
      </c>
      <c r="C482" t="s">
        <v>10</v>
      </c>
      <c r="D482">
        <v>18</v>
      </c>
      <c r="E482" s="13">
        <v>1979.23</v>
      </c>
      <c r="G482" s="13"/>
      <c r="H482">
        <v>18</v>
      </c>
      <c r="I482" s="13">
        <v>1979.23</v>
      </c>
    </row>
    <row r="483" spans="1:9" x14ac:dyDescent="0.25">
      <c r="A483" s="1">
        <v>44603</v>
      </c>
      <c r="B483">
        <v>10867</v>
      </c>
      <c r="C483" t="s">
        <v>12</v>
      </c>
      <c r="D483">
        <v>17</v>
      </c>
      <c r="E483" s="13">
        <v>98.4</v>
      </c>
      <c r="G483" s="13"/>
      <c r="H483">
        <v>17</v>
      </c>
      <c r="I483" s="13">
        <v>98.4</v>
      </c>
    </row>
    <row r="484" spans="1:9" x14ac:dyDescent="0.25">
      <c r="A484" s="1">
        <v>44603</v>
      </c>
      <c r="B484">
        <v>10874</v>
      </c>
      <c r="C484" t="s">
        <v>9</v>
      </c>
      <c r="D484">
        <v>8</v>
      </c>
      <c r="E484" s="13">
        <v>310</v>
      </c>
      <c r="G484" s="13"/>
      <c r="H484">
        <v>8</v>
      </c>
      <c r="I484" s="13">
        <v>310</v>
      </c>
    </row>
    <row r="485" spans="1:9" x14ac:dyDescent="0.25">
      <c r="A485" s="1">
        <v>44604</v>
      </c>
      <c r="B485">
        <v>10865</v>
      </c>
      <c r="C485" t="s">
        <v>7</v>
      </c>
      <c r="E485" s="13"/>
      <c r="F485">
        <v>12</v>
      </c>
      <c r="G485" s="13">
        <v>16387.5</v>
      </c>
      <c r="H485">
        <v>12</v>
      </c>
      <c r="I485" s="13">
        <v>16387.5</v>
      </c>
    </row>
    <row r="486" spans="1:9" x14ac:dyDescent="0.25">
      <c r="A486" s="1">
        <v>44604</v>
      </c>
      <c r="B486">
        <v>10866</v>
      </c>
      <c r="C486" t="s">
        <v>9</v>
      </c>
      <c r="D486">
        <v>8</v>
      </c>
      <c r="E486" s="13">
        <v>1096.2</v>
      </c>
      <c r="G486" s="13"/>
      <c r="H486">
        <v>8</v>
      </c>
      <c r="I486" s="13">
        <v>1096.2</v>
      </c>
    </row>
    <row r="487" spans="1:9" x14ac:dyDescent="0.25">
      <c r="A487" s="1">
        <v>44604</v>
      </c>
      <c r="B487">
        <v>10876</v>
      </c>
      <c r="C487" t="s">
        <v>15</v>
      </c>
      <c r="D487">
        <v>8</v>
      </c>
      <c r="E487" s="13">
        <v>917</v>
      </c>
      <c r="G487" s="13"/>
      <c r="H487">
        <v>8</v>
      </c>
      <c r="I487" s="13">
        <v>917</v>
      </c>
    </row>
    <row r="488" spans="1:9" x14ac:dyDescent="0.25">
      <c r="A488" s="1">
        <v>44604</v>
      </c>
      <c r="B488">
        <v>10878</v>
      </c>
      <c r="C488" t="s">
        <v>14</v>
      </c>
      <c r="E488" s="13"/>
      <c r="F488">
        <v>14</v>
      </c>
      <c r="G488" s="13">
        <v>1539</v>
      </c>
      <c r="H488">
        <v>14</v>
      </c>
      <c r="I488" s="13">
        <v>1539</v>
      </c>
    </row>
    <row r="489" spans="1:9" x14ac:dyDescent="0.25">
      <c r="A489" s="1">
        <v>44604</v>
      </c>
      <c r="B489">
        <v>10879</v>
      </c>
      <c r="C489" t="s">
        <v>16</v>
      </c>
      <c r="E489" s="13"/>
      <c r="F489">
        <v>7</v>
      </c>
      <c r="G489" s="13">
        <v>611.29999999999995</v>
      </c>
      <c r="H489">
        <v>7</v>
      </c>
      <c r="I489" s="13">
        <v>611.29999999999995</v>
      </c>
    </row>
    <row r="490" spans="1:9" x14ac:dyDescent="0.25">
      <c r="A490" s="1">
        <v>44605</v>
      </c>
      <c r="B490">
        <v>10870</v>
      </c>
      <c r="C490" t="s">
        <v>9</v>
      </c>
      <c r="D490">
        <v>8</v>
      </c>
      <c r="E490" s="13">
        <v>160</v>
      </c>
      <c r="G490" s="13"/>
      <c r="H490">
        <v>8</v>
      </c>
      <c r="I490" s="13">
        <v>160</v>
      </c>
    </row>
    <row r="491" spans="1:9" x14ac:dyDescent="0.25">
      <c r="A491" s="1">
        <v>44605</v>
      </c>
      <c r="B491">
        <v>10884</v>
      </c>
      <c r="C491" t="s">
        <v>14</v>
      </c>
      <c r="E491" s="13"/>
      <c r="F491">
        <v>17</v>
      </c>
      <c r="G491" s="13">
        <v>1378.07</v>
      </c>
      <c r="H491">
        <v>17</v>
      </c>
      <c r="I491" s="13">
        <v>1378.07</v>
      </c>
    </row>
    <row r="492" spans="1:9" x14ac:dyDescent="0.25">
      <c r="A492" s="1">
        <v>44608</v>
      </c>
      <c r="B492">
        <v>10840</v>
      </c>
      <c r="C492" t="s">
        <v>14</v>
      </c>
      <c r="E492" s="13"/>
      <c r="F492">
        <v>18</v>
      </c>
      <c r="G492" s="13">
        <v>211.2</v>
      </c>
      <c r="H492">
        <v>18</v>
      </c>
      <c r="I492" s="13">
        <v>211.2</v>
      </c>
    </row>
    <row r="493" spans="1:9" x14ac:dyDescent="0.25">
      <c r="A493" s="1">
        <v>44608</v>
      </c>
      <c r="B493">
        <v>10887</v>
      </c>
      <c r="C493" t="s">
        <v>10</v>
      </c>
      <c r="E493" s="13"/>
      <c r="F493">
        <v>15</v>
      </c>
      <c r="G493" s="13">
        <v>70</v>
      </c>
      <c r="H493">
        <v>15</v>
      </c>
      <c r="I493" s="13">
        <v>70</v>
      </c>
    </row>
    <row r="494" spans="1:9" x14ac:dyDescent="0.25">
      <c r="A494" s="1">
        <v>44609</v>
      </c>
      <c r="B494">
        <v>10861</v>
      </c>
      <c r="C494" t="s">
        <v>14</v>
      </c>
      <c r="E494" s="13"/>
      <c r="F494">
        <v>18</v>
      </c>
      <c r="G494" s="13">
        <v>3523.4</v>
      </c>
      <c r="H494">
        <v>18</v>
      </c>
      <c r="I494" s="13">
        <v>3523.4</v>
      </c>
    </row>
    <row r="495" spans="1:9" x14ac:dyDescent="0.25">
      <c r="A495" s="1">
        <v>44609</v>
      </c>
      <c r="B495">
        <v>10863</v>
      </c>
      <c r="C495" t="s">
        <v>14</v>
      </c>
      <c r="E495" s="13"/>
      <c r="F495">
        <v>10</v>
      </c>
      <c r="G495" s="13">
        <v>441.15</v>
      </c>
      <c r="H495">
        <v>10</v>
      </c>
      <c r="I495" s="13">
        <v>441.15</v>
      </c>
    </row>
    <row r="496" spans="1:9" x14ac:dyDescent="0.25">
      <c r="A496" s="1">
        <v>44610</v>
      </c>
      <c r="B496">
        <v>10880</v>
      </c>
      <c r="C496" t="s">
        <v>15</v>
      </c>
      <c r="D496">
        <v>9</v>
      </c>
      <c r="E496" s="13">
        <v>1500</v>
      </c>
      <c r="G496" s="13"/>
      <c r="H496">
        <v>9</v>
      </c>
      <c r="I496" s="13">
        <v>1500</v>
      </c>
    </row>
    <row r="497" spans="1:9" x14ac:dyDescent="0.25">
      <c r="A497" s="1">
        <v>44610</v>
      </c>
      <c r="B497">
        <v>10881</v>
      </c>
      <c r="C497" t="s">
        <v>14</v>
      </c>
      <c r="E497" s="13"/>
      <c r="F497">
        <v>17</v>
      </c>
      <c r="G497" s="13">
        <v>150</v>
      </c>
      <c r="H497">
        <v>17</v>
      </c>
      <c r="I497" s="13">
        <v>150</v>
      </c>
    </row>
    <row r="498" spans="1:9" x14ac:dyDescent="0.25">
      <c r="A498" s="1">
        <v>44610</v>
      </c>
      <c r="B498">
        <v>10885</v>
      </c>
      <c r="C498" t="s">
        <v>12</v>
      </c>
      <c r="D498">
        <v>9</v>
      </c>
      <c r="E498" s="13">
        <v>1209</v>
      </c>
      <c r="G498" s="13"/>
      <c r="H498">
        <v>9</v>
      </c>
      <c r="I498" s="13">
        <v>1209</v>
      </c>
    </row>
    <row r="499" spans="1:9" x14ac:dyDescent="0.25">
      <c r="A499" s="1">
        <v>44610</v>
      </c>
      <c r="B499">
        <v>10890</v>
      </c>
      <c r="C499" t="s">
        <v>15</v>
      </c>
      <c r="D499">
        <v>14</v>
      </c>
      <c r="E499" s="13">
        <v>860.1</v>
      </c>
      <c r="G499" s="13"/>
      <c r="H499">
        <v>14</v>
      </c>
      <c r="I499" s="13">
        <v>860.1</v>
      </c>
    </row>
    <row r="500" spans="1:9" x14ac:dyDescent="0.25">
      <c r="A500" s="1">
        <v>44611</v>
      </c>
      <c r="B500">
        <v>10877</v>
      </c>
      <c r="C500" t="s">
        <v>11</v>
      </c>
      <c r="E500" s="13"/>
      <c r="F500">
        <v>18</v>
      </c>
      <c r="G500" s="13">
        <v>1955.13</v>
      </c>
      <c r="H500">
        <v>18</v>
      </c>
      <c r="I500" s="13">
        <v>1955.13</v>
      </c>
    </row>
    <row r="501" spans="1:9" x14ac:dyDescent="0.25">
      <c r="A501" s="1">
        <v>44611</v>
      </c>
      <c r="B501">
        <v>10891</v>
      </c>
      <c r="C501" t="s">
        <v>15</v>
      </c>
      <c r="D501">
        <v>8</v>
      </c>
      <c r="E501" s="13">
        <v>368.93</v>
      </c>
      <c r="G501" s="13"/>
      <c r="H501">
        <v>8</v>
      </c>
      <c r="I501" s="13">
        <v>368.93</v>
      </c>
    </row>
    <row r="502" spans="1:9" x14ac:dyDescent="0.25">
      <c r="A502" s="1">
        <v>44611</v>
      </c>
      <c r="B502">
        <v>10892</v>
      </c>
      <c r="C502" t="s">
        <v>14</v>
      </c>
      <c r="E502" s="13"/>
      <c r="F502">
        <v>10</v>
      </c>
      <c r="G502" s="13">
        <v>2090</v>
      </c>
      <c r="H502">
        <v>10</v>
      </c>
      <c r="I502" s="13">
        <v>2090</v>
      </c>
    </row>
    <row r="503" spans="1:9" x14ac:dyDescent="0.25">
      <c r="A503" s="1">
        <v>44612</v>
      </c>
      <c r="B503">
        <v>10882</v>
      </c>
      <c r="C503" t="s">
        <v>14</v>
      </c>
      <c r="E503" s="13"/>
      <c r="F503">
        <v>7</v>
      </c>
      <c r="G503" s="13">
        <v>892.64</v>
      </c>
      <c r="H503">
        <v>7</v>
      </c>
      <c r="I503" s="13">
        <v>892.64</v>
      </c>
    </row>
    <row r="504" spans="1:9" x14ac:dyDescent="0.25">
      <c r="A504" s="1">
        <v>44612</v>
      </c>
      <c r="B504">
        <v>10883</v>
      </c>
      <c r="C504" t="s">
        <v>13</v>
      </c>
      <c r="E504" s="13"/>
      <c r="F504">
        <v>19</v>
      </c>
      <c r="G504" s="13">
        <v>36</v>
      </c>
      <c r="H504">
        <v>19</v>
      </c>
      <c r="I504" s="13">
        <v>36</v>
      </c>
    </row>
    <row r="505" spans="1:9" x14ac:dyDescent="0.25">
      <c r="A505" s="1">
        <v>44612</v>
      </c>
      <c r="B505">
        <v>10893</v>
      </c>
      <c r="C505" t="s">
        <v>10</v>
      </c>
      <c r="D505">
        <v>13</v>
      </c>
      <c r="E505" s="13">
        <v>5502.11</v>
      </c>
      <c r="G505" s="13"/>
      <c r="H505">
        <v>13</v>
      </c>
      <c r="I505" s="13">
        <v>5502.11</v>
      </c>
    </row>
    <row r="506" spans="1:9" x14ac:dyDescent="0.25">
      <c r="A506" s="1">
        <v>44612</v>
      </c>
      <c r="B506">
        <v>10894</v>
      </c>
      <c r="C506" t="s">
        <v>11</v>
      </c>
      <c r="E506" s="13"/>
      <c r="F506">
        <v>18</v>
      </c>
      <c r="G506" s="13">
        <v>2753.1</v>
      </c>
      <c r="H506">
        <v>18</v>
      </c>
      <c r="I506" s="13">
        <v>2753.1</v>
      </c>
    </row>
    <row r="507" spans="1:9" x14ac:dyDescent="0.25">
      <c r="A507" s="1">
        <v>44615</v>
      </c>
      <c r="B507">
        <v>10868</v>
      </c>
      <c r="C507" t="s">
        <v>15</v>
      </c>
      <c r="D507">
        <v>11</v>
      </c>
      <c r="E507" s="13">
        <v>1920.6</v>
      </c>
      <c r="G507" s="13"/>
      <c r="H507">
        <v>11</v>
      </c>
      <c r="I507" s="13">
        <v>1920.6</v>
      </c>
    </row>
    <row r="508" spans="1:9" x14ac:dyDescent="0.25">
      <c r="A508" s="1">
        <v>44615</v>
      </c>
      <c r="B508">
        <v>10888</v>
      </c>
      <c r="C508" t="s">
        <v>11</v>
      </c>
      <c r="E508" s="13"/>
      <c r="F508">
        <v>19</v>
      </c>
      <c r="G508" s="13">
        <v>605</v>
      </c>
      <c r="H508">
        <v>19</v>
      </c>
      <c r="I508" s="13">
        <v>605</v>
      </c>
    </row>
    <row r="509" spans="1:9" x14ac:dyDescent="0.25">
      <c r="A509" s="1">
        <v>44615</v>
      </c>
      <c r="B509">
        <v>10889</v>
      </c>
      <c r="C509" t="s">
        <v>10</v>
      </c>
      <c r="D509">
        <v>19</v>
      </c>
      <c r="E509" s="13">
        <v>11380</v>
      </c>
      <c r="G509" s="13"/>
      <c r="H509">
        <v>19</v>
      </c>
      <c r="I509" s="13">
        <v>11380</v>
      </c>
    </row>
    <row r="510" spans="1:9" x14ac:dyDescent="0.25">
      <c r="A510" s="1">
        <v>44615</v>
      </c>
      <c r="B510">
        <v>10895</v>
      </c>
      <c r="C510" t="s">
        <v>16</v>
      </c>
      <c r="E510" s="13"/>
      <c r="F510">
        <v>11</v>
      </c>
      <c r="G510" s="13">
        <v>6379.4</v>
      </c>
      <c r="H510">
        <v>11</v>
      </c>
      <c r="I510" s="13">
        <v>6379.4</v>
      </c>
    </row>
    <row r="511" spans="1:9" x14ac:dyDescent="0.25">
      <c r="A511" s="1">
        <v>44617</v>
      </c>
      <c r="B511">
        <v>10897</v>
      </c>
      <c r="C511" t="s">
        <v>16</v>
      </c>
      <c r="E511" s="13"/>
      <c r="F511">
        <v>18</v>
      </c>
      <c r="G511" s="13">
        <v>10835.24</v>
      </c>
      <c r="H511">
        <v>18</v>
      </c>
      <c r="I511" s="13">
        <v>10835.24</v>
      </c>
    </row>
    <row r="512" spans="1:9" x14ac:dyDescent="0.25">
      <c r="A512" s="1">
        <v>44618</v>
      </c>
      <c r="B512">
        <v>10899</v>
      </c>
      <c r="C512" t="s">
        <v>9</v>
      </c>
      <c r="D512">
        <v>16</v>
      </c>
      <c r="E512" s="13">
        <v>122.4</v>
      </c>
      <c r="G512" s="13"/>
      <c r="H512">
        <v>16</v>
      </c>
      <c r="I512" s="13">
        <v>122.4</v>
      </c>
    </row>
    <row r="513" spans="1:9" x14ac:dyDescent="0.25">
      <c r="A513" s="1">
        <v>44618</v>
      </c>
      <c r="B513">
        <v>10901</v>
      </c>
      <c r="C513" t="s">
        <v>14</v>
      </c>
      <c r="E513" s="13"/>
      <c r="F513">
        <v>8</v>
      </c>
      <c r="G513" s="13">
        <v>934.5</v>
      </c>
      <c r="H513">
        <v>8</v>
      </c>
      <c r="I513" s="13">
        <v>934.5</v>
      </c>
    </row>
    <row r="514" spans="1:9" x14ac:dyDescent="0.25">
      <c r="A514" s="1">
        <v>44619</v>
      </c>
      <c r="B514">
        <v>10896</v>
      </c>
      <c r="C514" t="s">
        <v>15</v>
      </c>
      <c r="D514">
        <v>10</v>
      </c>
      <c r="E514" s="13">
        <v>750.5</v>
      </c>
      <c r="G514" s="13"/>
      <c r="H514">
        <v>10</v>
      </c>
      <c r="I514" s="13">
        <v>750.5</v>
      </c>
    </row>
    <row r="515" spans="1:9" x14ac:dyDescent="0.25">
      <c r="A515" s="1">
        <v>44619</v>
      </c>
      <c r="B515">
        <v>10904</v>
      </c>
      <c r="C515" t="s">
        <v>16</v>
      </c>
      <c r="E515" s="13"/>
      <c r="F515">
        <v>10</v>
      </c>
      <c r="G515" s="13">
        <v>1924.25</v>
      </c>
      <c r="H515">
        <v>10</v>
      </c>
      <c r="I515" s="13">
        <v>1924.25</v>
      </c>
    </row>
    <row r="516" spans="1:9" x14ac:dyDescent="0.25">
      <c r="A516" s="1">
        <v>44619</v>
      </c>
      <c r="B516">
        <v>10907</v>
      </c>
      <c r="C516" t="s">
        <v>12</v>
      </c>
      <c r="D516">
        <v>18</v>
      </c>
      <c r="E516" s="13">
        <v>108.5</v>
      </c>
      <c r="G516" s="13"/>
      <c r="H516">
        <v>18</v>
      </c>
      <c r="I516" s="13">
        <v>108.5</v>
      </c>
    </row>
    <row r="517" spans="1:9" x14ac:dyDescent="0.25">
      <c r="A517" s="1">
        <v>44622</v>
      </c>
      <c r="B517">
        <v>10886</v>
      </c>
      <c r="C517" t="s">
        <v>11</v>
      </c>
      <c r="E517" s="13"/>
      <c r="F517">
        <v>10</v>
      </c>
      <c r="G517" s="13">
        <v>3127.5</v>
      </c>
      <c r="H517">
        <v>10</v>
      </c>
      <c r="I517" s="13">
        <v>3127.5</v>
      </c>
    </row>
    <row r="518" spans="1:9" x14ac:dyDescent="0.25">
      <c r="A518" s="1">
        <v>44622</v>
      </c>
      <c r="B518">
        <v>10914</v>
      </c>
      <c r="C518" t="s">
        <v>12</v>
      </c>
      <c r="D518">
        <v>18</v>
      </c>
      <c r="E518" s="13">
        <v>537.5</v>
      </c>
      <c r="G518" s="13"/>
      <c r="H518">
        <v>18</v>
      </c>
      <c r="I518" s="13">
        <v>537.5</v>
      </c>
    </row>
    <row r="519" spans="1:9" x14ac:dyDescent="0.25">
      <c r="A519" s="1">
        <v>44622</v>
      </c>
      <c r="B519">
        <v>10915</v>
      </c>
      <c r="C519" t="s">
        <v>7</v>
      </c>
      <c r="E519" s="13"/>
      <c r="F519">
        <v>9</v>
      </c>
      <c r="G519" s="13">
        <v>539.5</v>
      </c>
      <c r="H519">
        <v>9</v>
      </c>
      <c r="I519" s="13">
        <v>539.5</v>
      </c>
    </row>
    <row r="520" spans="1:9" x14ac:dyDescent="0.25">
      <c r="A520" s="1">
        <v>44623</v>
      </c>
      <c r="B520">
        <v>10875</v>
      </c>
      <c r="C520" t="s">
        <v>14</v>
      </c>
      <c r="E520" s="13"/>
      <c r="F520">
        <v>15</v>
      </c>
      <c r="G520" s="13">
        <v>709.55</v>
      </c>
      <c r="H520">
        <v>15</v>
      </c>
      <c r="I520" s="13">
        <v>709.55</v>
      </c>
    </row>
    <row r="521" spans="1:9" x14ac:dyDescent="0.25">
      <c r="A521" s="1">
        <v>44623</v>
      </c>
      <c r="B521">
        <v>10902</v>
      </c>
      <c r="C521" t="s">
        <v>11</v>
      </c>
      <c r="E521" s="13"/>
      <c r="F521">
        <v>14</v>
      </c>
      <c r="G521" s="13">
        <v>863.43</v>
      </c>
      <c r="H521">
        <v>14</v>
      </c>
      <c r="I521" s="13">
        <v>863.43</v>
      </c>
    </row>
    <row r="522" spans="1:9" x14ac:dyDescent="0.25">
      <c r="A522" s="1">
        <v>44623</v>
      </c>
      <c r="B522">
        <v>10906</v>
      </c>
      <c r="C522" t="s">
        <v>14</v>
      </c>
      <c r="D522">
        <v>13</v>
      </c>
      <c r="E522" s="13">
        <v>427.5</v>
      </c>
      <c r="G522" s="13"/>
      <c r="H522">
        <v>13</v>
      </c>
      <c r="I522" s="13">
        <v>427.5</v>
      </c>
    </row>
    <row r="523" spans="1:9" x14ac:dyDescent="0.25">
      <c r="A523" s="1">
        <v>44624</v>
      </c>
      <c r="B523">
        <v>10900</v>
      </c>
      <c r="C523" t="s">
        <v>11</v>
      </c>
      <c r="E523" s="13"/>
      <c r="F523">
        <v>10</v>
      </c>
      <c r="G523" s="13">
        <v>33.75</v>
      </c>
      <c r="H523">
        <v>10</v>
      </c>
      <c r="I523" s="13">
        <v>33.75</v>
      </c>
    </row>
    <row r="524" spans="1:9" x14ac:dyDescent="0.25">
      <c r="A524" s="1">
        <v>44624</v>
      </c>
      <c r="B524">
        <v>10903</v>
      </c>
      <c r="C524" t="s">
        <v>16</v>
      </c>
      <c r="E524" s="13"/>
      <c r="F524">
        <v>12</v>
      </c>
      <c r="G524" s="13">
        <v>932.05</v>
      </c>
      <c r="H524">
        <v>12</v>
      </c>
      <c r="I524" s="13">
        <v>932.05</v>
      </c>
    </row>
    <row r="525" spans="1:9" x14ac:dyDescent="0.25">
      <c r="A525" s="1">
        <v>44624</v>
      </c>
      <c r="B525">
        <v>10910</v>
      </c>
      <c r="C525" t="s">
        <v>11</v>
      </c>
      <c r="E525" s="13"/>
      <c r="F525">
        <v>13</v>
      </c>
      <c r="G525" s="13">
        <v>452.9</v>
      </c>
      <c r="H525">
        <v>13</v>
      </c>
      <c r="I525" s="13">
        <v>452.9</v>
      </c>
    </row>
    <row r="526" spans="1:9" x14ac:dyDescent="0.25">
      <c r="A526" s="1">
        <v>44624</v>
      </c>
      <c r="B526">
        <v>10913</v>
      </c>
      <c r="C526" t="s">
        <v>14</v>
      </c>
      <c r="E526" s="13"/>
      <c r="F526">
        <v>8</v>
      </c>
      <c r="G526" s="13">
        <v>768.75</v>
      </c>
      <c r="H526">
        <v>8</v>
      </c>
      <c r="I526" s="13">
        <v>768.75</v>
      </c>
    </row>
    <row r="527" spans="1:9" x14ac:dyDescent="0.25">
      <c r="A527" s="1">
        <v>44624</v>
      </c>
      <c r="B527">
        <v>10919</v>
      </c>
      <c r="C527" t="s">
        <v>7</v>
      </c>
      <c r="E527" s="13"/>
      <c r="F527">
        <v>14</v>
      </c>
      <c r="G527" s="13">
        <v>1122.8</v>
      </c>
      <c r="H527">
        <v>14</v>
      </c>
      <c r="I527" s="13">
        <v>1122.8</v>
      </c>
    </row>
    <row r="528" spans="1:9" x14ac:dyDescent="0.25">
      <c r="A528" s="1">
        <v>44625</v>
      </c>
      <c r="B528">
        <v>10911</v>
      </c>
      <c r="C528" t="s">
        <v>16</v>
      </c>
      <c r="E528" s="13"/>
      <c r="F528">
        <v>18</v>
      </c>
      <c r="G528" s="13">
        <v>858</v>
      </c>
      <c r="H528">
        <v>18</v>
      </c>
      <c r="I528" s="13">
        <v>858</v>
      </c>
    </row>
    <row r="529" spans="1:9" x14ac:dyDescent="0.25">
      <c r="A529" s="1">
        <v>44625</v>
      </c>
      <c r="B529">
        <v>10922</v>
      </c>
      <c r="C529" t="s">
        <v>9</v>
      </c>
      <c r="D529">
        <v>18</v>
      </c>
      <c r="E529" s="13">
        <v>742.5</v>
      </c>
      <c r="G529" s="13"/>
      <c r="H529">
        <v>18</v>
      </c>
      <c r="I529" s="13">
        <v>742.5</v>
      </c>
    </row>
    <row r="530" spans="1:9" x14ac:dyDescent="0.25">
      <c r="A530" s="1">
        <v>44626</v>
      </c>
      <c r="B530">
        <v>10898</v>
      </c>
      <c r="C530" t="s">
        <v>14</v>
      </c>
      <c r="E530" s="13"/>
      <c r="F530">
        <v>15</v>
      </c>
      <c r="G530" s="13">
        <v>30</v>
      </c>
      <c r="H530">
        <v>15</v>
      </c>
      <c r="I530" s="13">
        <v>30</v>
      </c>
    </row>
    <row r="531" spans="1:9" x14ac:dyDescent="0.25">
      <c r="A531" s="1">
        <v>44626</v>
      </c>
      <c r="B531">
        <v>10905</v>
      </c>
      <c r="C531" t="s">
        <v>10</v>
      </c>
      <c r="D531">
        <v>19</v>
      </c>
      <c r="E531" s="13">
        <v>342</v>
      </c>
      <c r="G531" s="13"/>
      <c r="H531">
        <v>19</v>
      </c>
      <c r="I531" s="13">
        <v>342</v>
      </c>
    </row>
    <row r="532" spans="1:9" x14ac:dyDescent="0.25">
      <c r="A532" s="1">
        <v>44626</v>
      </c>
      <c r="B532">
        <v>10908</v>
      </c>
      <c r="C532" t="s">
        <v>14</v>
      </c>
      <c r="E532" s="13"/>
      <c r="F532">
        <v>11</v>
      </c>
      <c r="G532" s="13">
        <v>663.1</v>
      </c>
      <c r="H532">
        <v>11</v>
      </c>
      <c r="I532" s="13">
        <v>663.1</v>
      </c>
    </row>
    <row r="533" spans="1:9" x14ac:dyDescent="0.25">
      <c r="A533" s="1">
        <v>44629</v>
      </c>
      <c r="B533">
        <v>10916</v>
      </c>
      <c r="C533" t="s">
        <v>11</v>
      </c>
      <c r="E533" s="13"/>
      <c r="F533">
        <v>15</v>
      </c>
      <c r="G533" s="13">
        <v>686.7</v>
      </c>
      <c r="H533">
        <v>15</v>
      </c>
      <c r="I533" s="13">
        <v>686.7</v>
      </c>
    </row>
    <row r="534" spans="1:9" x14ac:dyDescent="0.25">
      <c r="A534" s="1">
        <v>44629</v>
      </c>
      <c r="B534">
        <v>10920</v>
      </c>
      <c r="C534" t="s">
        <v>14</v>
      </c>
      <c r="E534" s="13"/>
      <c r="F534">
        <v>15</v>
      </c>
      <c r="G534" s="13">
        <v>390</v>
      </c>
      <c r="H534">
        <v>15</v>
      </c>
      <c r="I534" s="13">
        <v>390</v>
      </c>
    </row>
    <row r="535" spans="1:9" x14ac:dyDescent="0.25">
      <c r="A535" s="1">
        <v>44629</v>
      </c>
      <c r="B535">
        <v>10921</v>
      </c>
      <c r="C535" t="s">
        <v>11</v>
      </c>
      <c r="E535" s="13"/>
      <c r="F535">
        <v>19</v>
      </c>
      <c r="G535" s="13">
        <v>1936</v>
      </c>
      <c r="H535">
        <v>19</v>
      </c>
      <c r="I535" s="13">
        <v>1936</v>
      </c>
    </row>
    <row r="536" spans="1:9" x14ac:dyDescent="0.25">
      <c r="A536" s="1">
        <v>44630</v>
      </c>
      <c r="B536">
        <v>10909</v>
      </c>
      <c r="C536" t="s">
        <v>11</v>
      </c>
      <c r="E536" s="13"/>
      <c r="F536">
        <v>9</v>
      </c>
      <c r="G536" s="13">
        <v>670</v>
      </c>
      <c r="H536">
        <v>9</v>
      </c>
      <c r="I536" s="13">
        <v>670</v>
      </c>
    </row>
    <row r="537" spans="1:9" x14ac:dyDescent="0.25">
      <c r="A537" s="1">
        <v>44631</v>
      </c>
      <c r="B537">
        <v>10917</v>
      </c>
      <c r="C537" t="s">
        <v>14</v>
      </c>
      <c r="E537" s="13"/>
      <c r="F537">
        <v>11</v>
      </c>
      <c r="G537" s="13">
        <v>365.89</v>
      </c>
      <c r="H537">
        <v>11</v>
      </c>
      <c r="I537" s="13">
        <v>365.89</v>
      </c>
    </row>
    <row r="538" spans="1:9" x14ac:dyDescent="0.25">
      <c r="A538" s="1">
        <v>44631</v>
      </c>
      <c r="B538">
        <v>10918</v>
      </c>
      <c r="C538" t="s">
        <v>16</v>
      </c>
      <c r="E538" s="13"/>
      <c r="F538">
        <v>16</v>
      </c>
      <c r="G538" s="13">
        <v>1447.5</v>
      </c>
      <c r="H538">
        <v>16</v>
      </c>
      <c r="I538" s="13">
        <v>1447.5</v>
      </c>
    </row>
    <row r="539" spans="1:9" x14ac:dyDescent="0.25">
      <c r="A539" s="1">
        <v>44631</v>
      </c>
      <c r="B539">
        <v>10926</v>
      </c>
      <c r="C539" t="s">
        <v>14</v>
      </c>
      <c r="E539" s="13"/>
      <c r="F539">
        <v>14</v>
      </c>
      <c r="G539" s="13">
        <v>514.4</v>
      </c>
      <c r="H539">
        <v>14</v>
      </c>
      <c r="I539" s="13">
        <v>514.4</v>
      </c>
    </row>
    <row r="540" spans="1:9" x14ac:dyDescent="0.25">
      <c r="A540" s="1">
        <v>44632</v>
      </c>
      <c r="B540">
        <v>10929</v>
      </c>
      <c r="C540" t="s">
        <v>12</v>
      </c>
      <c r="D540">
        <v>7</v>
      </c>
      <c r="E540" s="13">
        <v>1174.75</v>
      </c>
      <c r="G540" s="13"/>
      <c r="H540">
        <v>7</v>
      </c>
      <c r="I540" s="13">
        <v>1174.75</v>
      </c>
    </row>
    <row r="541" spans="1:9" x14ac:dyDescent="0.25">
      <c r="A541" s="1">
        <v>44632</v>
      </c>
      <c r="B541">
        <v>10934</v>
      </c>
      <c r="C541" t="s">
        <v>16</v>
      </c>
      <c r="E541" s="13"/>
      <c r="F541">
        <v>16</v>
      </c>
      <c r="G541" s="13">
        <v>500</v>
      </c>
      <c r="H541">
        <v>16</v>
      </c>
      <c r="I541" s="13">
        <v>500</v>
      </c>
    </row>
    <row r="542" spans="1:9" x14ac:dyDescent="0.25">
      <c r="A542" s="1">
        <v>44633</v>
      </c>
      <c r="B542">
        <v>10923</v>
      </c>
      <c r="C542" t="s">
        <v>15</v>
      </c>
      <c r="D542">
        <v>11</v>
      </c>
      <c r="E542" s="13">
        <v>748.8</v>
      </c>
      <c r="G542" s="13"/>
      <c r="H542">
        <v>11</v>
      </c>
      <c r="I542" s="13">
        <v>748.8</v>
      </c>
    </row>
    <row r="543" spans="1:9" x14ac:dyDescent="0.25">
      <c r="A543" s="1">
        <v>44633</v>
      </c>
      <c r="B543">
        <v>10925</v>
      </c>
      <c r="C543" t="s">
        <v>16</v>
      </c>
      <c r="E543" s="13"/>
      <c r="F543">
        <v>18</v>
      </c>
      <c r="G543" s="13">
        <v>475.15</v>
      </c>
      <c r="H543">
        <v>18</v>
      </c>
      <c r="I543" s="13">
        <v>475.15</v>
      </c>
    </row>
    <row r="544" spans="1:9" x14ac:dyDescent="0.25">
      <c r="A544" s="1">
        <v>44633</v>
      </c>
      <c r="B544">
        <v>10937</v>
      </c>
      <c r="C544" t="s">
        <v>15</v>
      </c>
      <c r="D544">
        <v>15</v>
      </c>
      <c r="E544" s="13">
        <v>644.79999999999995</v>
      </c>
      <c r="G544" s="13"/>
      <c r="H544">
        <v>15</v>
      </c>
      <c r="I544" s="13">
        <v>644.79999999999995</v>
      </c>
    </row>
    <row r="545" spans="1:9" x14ac:dyDescent="0.25">
      <c r="A545" s="1">
        <v>44633</v>
      </c>
      <c r="B545">
        <v>10939</v>
      </c>
      <c r="C545" t="s">
        <v>7</v>
      </c>
      <c r="E545" s="13"/>
      <c r="F545">
        <v>7</v>
      </c>
      <c r="G545" s="13">
        <v>637.5</v>
      </c>
      <c r="H545">
        <v>7</v>
      </c>
      <c r="I545" s="13">
        <v>637.5</v>
      </c>
    </row>
    <row r="546" spans="1:9" x14ac:dyDescent="0.25">
      <c r="A546" s="1">
        <v>44633</v>
      </c>
      <c r="B546">
        <v>10944</v>
      </c>
      <c r="C546" t="s">
        <v>12</v>
      </c>
      <c r="D546">
        <v>15</v>
      </c>
      <c r="E546" s="13">
        <v>1025.33</v>
      </c>
      <c r="G546" s="13"/>
      <c r="H546">
        <v>15</v>
      </c>
      <c r="I546" s="13">
        <v>1025.33</v>
      </c>
    </row>
    <row r="547" spans="1:9" x14ac:dyDescent="0.25">
      <c r="A547" s="1">
        <v>44636</v>
      </c>
      <c r="B547">
        <v>10933</v>
      </c>
      <c r="C547" t="s">
        <v>12</v>
      </c>
      <c r="D547">
        <v>15</v>
      </c>
      <c r="E547" s="13">
        <v>920.6</v>
      </c>
      <c r="G547" s="13"/>
      <c r="H547">
        <v>15</v>
      </c>
      <c r="I547" s="13">
        <v>920.6</v>
      </c>
    </row>
    <row r="548" spans="1:9" x14ac:dyDescent="0.25">
      <c r="A548" s="1">
        <v>44636</v>
      </c>
      <c r="B548">
        <v>10938</v>
      </c>
      <c r="C548" t="s">
        <v>16</v>
      </c>
      <c r="E548" s="13"/>
      <c r="F548">
        <v>16</v>
      </c>
      <c r="G548" s="13">
        <v>2731.87</v>
      </c>
      <c r="H548">
        <v>16</v>
      </c>
      <c r="I548" s="13">
        <v>2731.87</v>
      </c>
    </row>
    <row r="549" spans="1:9" x14ac:dyDescent="0.25">
      <c r="A549" s="1">
        <v>44636</v>
      </c>
      <c r="B549">
        <v>10947</v>
      </c>
      <c r="C549" t="s">
        <v>16</v>
      </c>
      <c r="E549" s="13"/>
      <c r="F549">
        <v>15</v>
      </c>
      <c r="G549" s="13">
        <v>220</v>
      </c>
      <c r="H549">
        <v>15</v>
      </c>
      <c r="I549" s="13">
        <v>220</v>
      </c>
    </row>
    <row r="550" spans="1:9" x14ac:dyDescent="0.25">
      <c r="A550" s="1">
        <v>44637</v>
      </c>
      <c r="B550">
        <v>10949</v>
      </c>
      <c r="C550" t="s">
        <v>7</v>
      </c>
      <c r="E550" s="13"/>
      <c r="F550">
        <v>15</v>
      </c>
      <c r="G550" s="13">
        <v>4422</v>
      </c>
      <c r="H550">
        <v>15</v>
      </c>
      <c r="I550" s="13">
        <v>4422</v>
      </c>
    </row>
    <row r="551" spans="1:9" x14ac:dyDescent="0.25">
      <c r="A551" s="1">
        <v>44638</v>
      </c>
      <c r="B551">
        <v>10912</v>
      </c>
      <c r="C551" t="s">
        <v>7</v>
      </c>
      <c r="E551" s="13"/>
      <c r="F551">
        <v>11</v>
      </c>
      <c r="G551" s="13">
        <v>6200.55</v>
      </c>
      <c r="H551">
        <v>11</v>
      </c>
      <c r="I551" s="13">
        <v>6200.55</v>
      </c>
    </row>
    <row r="552" spans="1:9" x14ac:dyDescent="0.25">
      <c r="A552" s="1">
        <v>44638</v>
      </c>
      <c r="B552">
        <v>10928</v>
      </c>
      <c r="C552" t="s">
        <v>11</v>
      </c>
      <c r="E552" s="13"/>
      <c r="F552">
        <v>13</v>
      </c>
      <c r="G552" s="13">
        <v>137.5</v>
      </c>
      <c r="H552">
        <v>13</v>
      </c>
      <c r="I552" s="13">
        <v>137.5</v>
      </c>
    </row>
    <row r="553" spans="1:9" x14ac:dyDescent="0.25">
      <c r="A553" s="1">
        <v>44638</v>
      </c>
      <c r="B553">
        <v>10930</v>
      </c>
      <c r="C553" t="s">
        <v>14</v>
      </c>
      <c r="E553" s="13"/>
      <c r="F553">
        <v>19</v>
      </c>
      <c r="G553" s="13">
        <v>2255.5</v>
      </c>
      <c r="H553">
        <v>19</v>
      </c>
      <c r="I553" s="13">
        <v>2255.5</v>
      </c>
    </row>
    <row r="554" spans="1:9" x14ac:dyDescent="0.25">
      <c r="A554" s="1">
        <v>44638</v>
      </c>
      <c r="B554">
        <v>10935</v>
      </c>
      <c r="C554" t="s">
        <v>14</v>
      </c>
      <c r="E554" s="13"/>
      <c r="F554">
        <v>13</v>
      </c>
      <c r="G554" s="13">
        <v>619.5</v>
      </c>
      <c r="H554">
        <v>13</v>
      </c>
      <c r="I554" s="13">
        <v>619.5</v>
      </c>
    </row>
    <row r="555" spans="1:9" x14ac:dyDescent="0.25">
      <c r="A555" s="1">
        <v>44638</v>
      </c>
      <c r="B555">
        <v>10936</v>
      </c>
      <c r="C555" t="s">
        <v>16</v>
      </c>
      <c r="E555" s="13"/>
      <c r="F555">
        <v>17</v>
      </c>
      <c r="G555" s="13">
        <v>456</v>
      </c>
      <c r="H555">
        <v>17</v>
      </c>
      <c r="I555" s="13">
        <v>456</v>
      </c>
    </row>
    <row r="556" spans="1:9" x14ac:dyDescent="0.25">
      <c r="A556" s="1">
        <v>44638</v>
      </c>
      <c r="B556">
        <v>10942</v>
      </c>
      <c r="C556" t="s">
        <v>10</v>
      </c>
      <c r="D556">
        <v>11</v>
      </c>
      <c r="E556" s="13">
        <v>560</v>
      </c>
      <c r="G556" s="13"/>
      <c r="H556">
        <v>11</v>
      </c>
      <c r="I556" s="13">
        <v>560</v>
      </c>
    </row>
    <row r="557" spans="1:9" x14ac:dyDescent="0.25">
      <c r="A557" s="1">
        <v>44638</v>
      </c>
      <c r="B557">
        <v>10945</v>
      </c>
      <c r="C557" t="s">
        <v>14</v>
      </c>
      <c r="E557" s="13"/>
      <c r="F557">
        <v>12</v>
      </c>
      <c r="G557" s="13">
        <v>245</v>
      </c>
      <c r="H557">
        <v>12</v>
      </c>
      <c r="I557" s="13">
        <v>245</v>
      </c>
    </row>
    <row r="558" spans="1:9" x14ac:dyDescent="0.25">
      <c r="A558" s="1">
        <v>44639</v>
      </c>
      <c r="B558">
        <v>10931</v>
      </c>
      <c r="C558" t="s">
        <v>14</v>
      </c>
      <c r="E558" s="13"/>
      <c r="F558">
        <v>19</v>
      </c>
      <c r="G558" s="13">
        <v>799.2</v>
      </c>
      <c r="H558">
        <v>19</v>
      </c>
      <c r="I558" s="13">
        <v>799.2</v>
      </c>
    </row>
    <row r="559" spans="1:9" x14ac:dyDescent="0.25">
      <c r="A559" s="1">
        <v>44639</v>
      </c>
      <c r="B559">
        <v>10943</v>
      </c>
      <c r="C559" t="s">
        <v>14</v>
      </c>
      <c r="E559" s="13"/>
      <c r="F559">
        <v>8</v>
      </c>
      <c r="G559" s="13">
        <v>711</v>
      </c>
      <c r="H559">
        <v>8</v>
      </c>
      <c r="I559" s="13">
        <v>711</v>
      </c>
    </row>
    <row r="560" spans="1:9" x14ac:dyDescent="0.25">
      <c r="A560" s="1">
        <v>44639</v>
      </c>
      <c r="B560">
        <v>10946</v>
      </c>
      <c r="C560" t="s">
        <v>11</v>
      </c>
      <c r="E560" s="13"/>
      <c r="F560">
        <v>8</v>
      </c>
      <c r="G560" s="13">
        <v>1407.5</v>
      </c>
      <c r="H560">
        <v>8</v>
      </c>
      <c r="I560" s="13">
        <v>1407.5</v>
      </c>
    </row>
    <row r="561" spans="1:9" x14ac:dyDescent="0.25">
      <c r="A561" s="1">
        <v>44639</v>
      </c>
      <c r="B561">
        <v>10948</v>
      </c>
      <c r="C561" t="s">
        <v>16</v>
      </c>
      <c r="E561" s="13"/>
      <c r="F561">
        <v>14</v>
      </c>
      <c r="G561" s="13">
        <v>2362.25</v>
      </c>
      <c r="H561">
        <v>14</v>
      </c>
      <c r="I561" s="13">
        <v>2362.25</v>
      </c>
    </row>
    <row r="562" spans="1:9" x14ac:dyDescent="0.25">
      <c r="A562" s="1">
        <v>44640</v>
      </c>
      <c r="B562">
        <v>10941</v>
      </c>
      <c r="C562" t="s">
        <v>15</v>
      </c>
      <c r="D562">
        <v>12</v>
      </c>
      <c r="E562" s="13">
        <v>4011.75</v>
      </c>
      <c r="G562" s="13"/>
      <c r="H562">
        <v>12</v>
      </c>
      <c r="I562" s="13">
        <v>4011.75</v>
      </c>
    </row>
    <row r="563" spans="1:9" x14ac:dyDescent="0.25">
      <c r="A563" s="1">
        <v>44640</v>
      </c>
      <c r="B563">
        <v>10954</v>
      </c>
      <c r="C563" t="s">
        <v>9</v>
      </c>
      <c r="D563">
        <v>16</v>
      </c>
      <c r="E563" s="13">
        <v>1659.53</v>
      </c>
      <c r="G563" s="13"/>
      <c r="H563">
        <v>16</v>
      </c>
      <c r="I563" s="13">
        <v>1659.53</v>
      </c>
    </row>
    <row r="564" spans="1:9" x14ac:dyDescent="0.25">
      <c r="A564" s="1">
        <v>44640</v>
      </c>
      <c r="B564">
        <v>10955</v>
      </c>
      <c r="C564" t="s">
        <v>13</v>
      </c>
      <c r="E564" s="13"/>
      <c r="F564">
        <v>15</v>
      </c>
      <c r="G564" s="13">
        <v>74.400000000000006</v>
      </c>
      <c r="H564">
        <v>15</v>
      </c>
      <c r="I564" s="13">
        <v>74.400000000000006</v>
      </c>
    </row>
    <row r="565" spans="1:9" x14ac:dyDescent="0.25">
      <c r="A565" s="1">
        <v>44640</v>
      </c>
      <c r="B565">
        <v>10956</v>
      </c>
      <c r="C565" t="s">
        <v>12</v>
      </c>
      <c r="D565">
        <v>15</v>
      </c>
      <c r="E565" s="13">
        <v>677</v>
      </c>
      <c r="G565" s="13"/>
      <c r="H565">
        <v>15</v>
      </c>
      <c r="I565" s="13">
        <v>677</v>
      </c>
    </row>
    <row r="566" spans="1:9" x14ac:dyDescent="0.25">
      <c r="A566" s="1">
        <v>44643</v>
      </c>
      <c r="B566">
        <v>10940</v>
      </c>
      <c r="C566" t="s">
        <v>13</v>
      </c>
      <c r="E566" s="13"/>
      <c r="F566">
        <v>16</v>
      </c>
      <c r="G566" s="13">
        <v>360</v>
      </c>
      <c r="H566">
        <v>16</v>
      </c>
      <c r="I566" s="13">
        <v>360</v>
      </c>
    </row>
    <row r="567" spans="1:9" x14ac:dyDescent="0.25">
      <c r="A567" s="1">
        <v>44643</v>
      </c>
      <c r="B567">
        <v>10950</v>
      </c>
      <c r="C567" t="s">
        <v>11</v>
      </c>
      <c r="E567" s="13"/>
      <c r="F567">
        <v>19</v>
      </c>
      <c r="G567" s="13">
        <v>110</v>
      </c>
      <c r="H567">
        <v>19</v>
      </c>
      <c r="I567" s="13">
        <v>110</v>
      </c>
    </row>
    <row r="568" spans="1:9" x14ac:dyDescent="0.25">
      <c r="A568" s="1">
        <v>44643</v>
      </c>
      <c r="B568">
        <v>10959</v>
      </c>
      <c r="C568" t="s">
        <v>12</v>
      </c>
      <c r="D568">
        <v>15</v>
      </c>
      <c r="E568" s="13">
        <v>131.75</v>
      </c>
      <c r="G568" s="13"/>
      <c r="H568">
        <v>15</v>
      </c>
      <c r="I568" s="13">
        <v>131.75</v>
      </c>
    </row>
    <row r="569" spans="1:9" x14ac:dyDescent="0.25">
      <c r="A569" s="1">
        <v>44643</v>
      </c>
      <c r="B569">
        <v>10962</v>
      </c>
      <c r="C569" t="s">
        <v>10</v>
      </c>
      <c r="E569" s="13"/>
      <c r="F569">
        <v>12</v>
      </c>
      <c r="G569" s="13">
        <v>3584</v>
      </c>
      <c r="H569">
        <v>12</v>
      </c>
      <c r="I569" s="13">
        <v>3584</v>
      </c>
    </row>
    <row r="570" spans="1:9" x14ac:dyDescent="0.25">
      <c r="A570" s="1">
        <v>44644</v>
      </c>
      <c r="B570">
        <v>10932</v>
      </c>
      <c r="C570" t="s">
        <v>13</v>
      </c>
      <c r="E570" s="13"/>
      <c r="F570">
        <v>7</v>
      </c>
      <c r="G570" s="13">
        <v>1788.63</v>
      </c>
      <c r="H570">
        <v>7</v>
      </c>
      <c r="I570" s="13">
        <v>1788.63</v>
      </c>
    </row>
    <row r="571" spans="1:9" x14ac:dyDescent="0.25">
      <c r="A571" s="1">
        <v>44644</v>
      </c>
      <c r="B571">
        <v>10952</v>
      </c>
      <c r="C571" t="s">
        <v>11</v>
      </c>
      <c r="E571" s="13"/>
      <c r="F571">
        <v>8</v>
      </c>
      <c r="G571" s="13">
        <v>471.2</v>
      </c>
      <c r="H571">
        <v>8</v>
      </c>
      <c r="I571" s="13">
        <v>471.2</v>
      </c>
    </row>
    <row r="572" spans="1:9" x14ac:dyDescent="0.25">
      <c r="A572" s="1">
        <v>44644</v>
      </c>
      <c r="B572">
        <v>10964</v>
      </c>
      <c r="C572" t="s">
        <v>16</v>
      </c>
      <c r="D572">
        <v>18</v>
      </c>
      <c r="E572" s="13">
        <v>2052.5</v>
      </c>
      <c r="G572" s="13"/>
      <c r="H572">
        <v>18</v>
      </c>
      <c r="I572" s="13">
        <v>2052.5</v>
      </c>
    </row>
    <row r="573" spans="1:9" x14ac:dyDescent="0.25">
      <c r="A573" s="1">
        <v>44645</v>
      </c>
      <c r="B573">
        <v>10953</v>
      </c>
      <c r="C573" t="s">
        <v>10</v>
      </c>
      <c r="D573">
        <v>9</v>
      </c>
      <c r="E573" s="13">
        <v>4441.25</v>
      </c>
      <c r="G573" s="13"/>
      <c r="H573">
        <v>9</v>
      </c>
      <c r="I573" s="13">
        <v>4441.25</v>
      </c>
    </row>
    <row r="574" spans="1:9" x14ac:dyDescent="0.25">
      <c r="A574" s="1">
        <v>44646</v>
      </c>
      <c r="B574">
        <v>10963</v>
      </c>
      <c r="C574" t="s">
        <v>10</v>
      </c>
      <c r="D574">
        <v>15</v>
      </c>
      <c r="E574" s="13">
        <v>57.8</v>
      </c>
      <c r="G574" s="13"/>
      <c r="H574">
        <v>15</v>
      </c>
      <c r="I574" s="13">
        <v>57.8</v>
      </c>
    </row>
    <row r="575" spans="1:9" x14ac:dyDescent="0.25">
      <c r="A575" s="1">
        <v>44646</v>
      </c>
      <c r="B575">
        <v>10972</v>
      </c>
      <c r="C575" t="s">
        <v>14</v>
      </c>
      <c r="E575" s="13"/>
      <c r="F575">
        <v>8</v>
      </c>
      <c r="G575" s="13">
        <v>251.5</v>
      </c>
      <c r="H575">
        <v>8</v>
      </c>
      <c r="I575" s="13">
        <v>251.5</v>
      </c>
    </row>
    <row r="576" spans="1:9" x14ac:dyDescent="0.25">
      <c r="A576" s="1">
        <v>44647</v>
      </c>
      <c r="B576">
        <v>10957</v>
      </c>
      <c r="C576" t="s">
        <v>13</v>
      </c>
      <c r="E576" s="13"/>
      <c r="F576">
        <v>16</v>
      </c>
      <c r="G576" s="13">
        <v>1762.7</v>
      </c>
      <c r="H576">
        <v>16</v>
      </c>
      <c r="I576" s="13">
        <v>1762.7</v>
      </c>
    </row>
    <row r="577" spans="1:9" x14ac:dyDescent="0.25">
      <c r="A577" s="1">
        <v>44647</v>
      </c>
      <c r="B577">
        <v>10958</v>
      </c>
      <c r="C577" t="s">
        <v>15</v>
      </c>
      <c r="D577">
        <v>15</v>
      </c>
      <c r="E577" s="13">
        <v>781</v>
      </c>
      <c r="G577" s="13"/>
      <c r="H577">
        <v>15</v>
      </c>
      <c r="I577" s="13">
        <v>781</v>
      </c>
    </row>
    <row r="578" spans="1:9" x14ac:dyDescent="0.25">
      <c r="A578" s="1">
        <v>44647</v>
      </c>
      <c r="B578">
        <v>10973</v>
      </c>
      <c r="C578" t="s">
        <v>12</v>
      </c>
      <c r="D578">
        <v>19</v>
      </c>
      <c r="E578" s="13">
        <v>291.55</v>
      </c>
      <c r="G578" s="13"/>
      <c r="H578">
        <v>19</v>
      </c>
      <c r="I578" s="13">
        <v>291.55</v>
      </c>
    </row>
    <row r="579" spans="1:9" x14ac:dyDescent="0.25">
      <c r="A579" s="1">
        <v>44647</v>
      </c>
      <c r="B579">
        <v>10975</v>
      </c>
      <c r="C579" t="s">
        <v>11</v>
      </c>
      <c r="E579" s="13"/>
      <c r="F579">
        <v>7</v>
      </c>
      <c r="G579" s="13">
        <v>717.5</v>
      </c>
      <c r="H579">
        <v>7</v>
      </c>
      <c r="I579" s="13">
        <v>717.5</v>
      </c>
    </row>
    <row r="580" spans="1:9" x14ac:dyDescent="0.25">
      <c r="A580" s="1">
        <v>44650</v>
      </c>
      <c r="B580">
        <v>10961</v>
      </c>
      <c r="C580" t="s">
        <v>13</v>
      </c>
      <c r="E580" s="13"/>
      <c r="F580">
        <v>16</v>
      </c>
      <c r="G580" s="13">
        <v>1119.9000000000001</v>
      </c>
      <c r="H580">
        <v>16</v>
      </c>
      <c r="I580" s="13">
        <v>1119.9000000000001</v>
      </c>
    </row>
    <row r="581" spans="1:9" x14ac:dyDescent="0.25">
      <c r="A581" s="1">
        <v>44650</v>
      </c>
      <c r="B581">
        <v>10965</v>
      </c>
      <c r="C581" t="s">
        <v>12</v>
      </c>
      <c r="D581">
        <v>10</v>
      </c>
      <c r="E581" s="13">
        <v>848</v>
      </c>
      <c r="G581" s="13"/>
      <c r="H581">
        <v>10</v>
      </c>
      <c r="I581" s="13">
        <v>848</v>
      </c>
    </row>
    <row r="582" spans="1:9" x14ac:dyDescent="0.25">
      <c r="A582" s="1">
        <v>44650</v>
      </c>
      <c r="B582">
        <v>10969</v>
      </c>
      <c r="C582" t="s">
        <v>11</v>
      </c>
      <c r="E582" s="13"/>
      <c r="F582">
        <v>7</v>
      </c>
      <c r="G582" s="13">
        <v>108</v>
      </c>
      <c r="H582">
        <v>7</v>
      </c>
      <c r="I582" s="13">
        <v>108</v>
      </c>
    </row>
    <row r="583" spans="1:9" x14ac:dyDescent="0.25">
      <c r="A583" s="1">
        <v>44651</v>
      </c>
      <c r="B583">
        <v>10979</v>
      </c>
      <c r="C583" t="s">
        <v>13</v>
      </c>
      <c r="E583" s="13"/>
      <c r="F583">
        <v>14</v>
      </c>
      <c r="G583" s="13">
        <v>4813.5</v>
      </c>
      <c r="H583">
        <v>14</v>
      </c>
      <c r="I583" s="13">
        <v>4813.5</v>
      </c>
    </row>
    <row r="584" spans="1:9" x14ac:dyDescent="0.25">
      <c r="A584" s="1">
        <v>44652</v>
      </c>
      <c r="B584">
        <v>10968</v>
      </c>
      <c r="C584" t="s">
        <v>11</v>
      </c>
      <c r="E584" s="13"/>
      <c r="F584">
        <v>15</v>
      </c>
      <c r="G584" s="13">
        <v>1408</v>
      </c>
      <c r="H584">
        <v>15</v>
      </c>
      <c r="I584" s="13">
        <v>1408</v>
      </c>
    </row>
    <row r="585" spans="1:9" x14ac:dyDescent="0.25">
      <c r="A585" s="1">
        <v>44653</v>
      </c>
      <c r="B585">
        <v>10967</v>
      </c>
      <c r="C585" t="s">
        <v>7</v>
      </c>
      <c r="E585" s="13"/>
      <c r="F585">
        <v>16</v>
      </c>
      <c r="G585" s="13">
        <v>910.4</v>
      </c>
      <c r="H585">
        <v>16</v>
      </c>
      <c r="I585" s="13">
        <v>910.4</v>
      </c>
    </row>
    <row r="586" spans="1:9" x14ac:dyDescent="0.25">
      <c r="A586" s="1">
        <v>44653</v>
      </c>
      <c r="B586">
        <v>10971</v>
      </c>
      <c r="C586" t="s">
        <v>7</v>
      </c>
      <c r="E586" s="13"/>
      <c r="F586">
        <v>7</v>
      </c>
      <c r="G586" s="13">
        <v>1733.06</v>
      </c>
      <c r="H586">
        <v>7</v>
      </c>
      <c r="I586" s="13">
        <v>1733.06</v>
      </c>
    </row>
    <row r="587" spans="1:9" x14ac:dyDescent="0.25">
      <c r="A587" s="1">
        <v>44653</v>
      </c>
      <c r="B587">
        <v>10981</v>
      </c>
      <c r="C587" t="s">
        <v>11</v>
      </c>
      <c r="E587" s="13"/>
      <c r="F587">
        <v>10</v>
      </c>
      <c r="G587" s="13">
        <v>15810</v>
      </c>
      <c r="H587">
        <v>10</v>
      </c>
      <c r="I587" s="13">
        <v>15810</v>
      </c>
    </row>
    <row r="588" spans="1:9" x14ac:dyDescent="0.25">
      <c r="A588" s="1">
        <v>44653</v>
      </c>
      <c r="B588">
        <v>10985</v>
      </c>
      <c r="C588" t="s">
        <v>7</v>
      </c>
      <c r="E588" s="13"/>
      <c r="F588">
        <v>15</v>
      </c>
      <c r="G588" s="13">
        <v>2023.38</v>
      </c>
      <c r="H588">
        <v>15</v>
      </c>
      <c r="I588" s="13">
        <v>2023.38</v>
      </c>
    </row>
    <row r="589" spans="1:9" x14ac:dyDescent="0.25">
      <c r="A589" s="1">
        <v>44653</v>
      </c>
      <c r="B589">
        <v>10989</v>
      </c>
      <c r="C589" t="s">
        <v>7</v>
      </c>
      <c r="E589" s="13"/>
      <c r="F589">
        <v>7</v>
      </c>
      <c r="G589" s="13">
        <v>1353.6</v>
      </c>
      <c r="H589">
        <v>7</v>
      </c>
      <c r="I589" s="13">
        <v>1353.6</v>
      </c>
    </row>
    <row r="590" spans="1:9" x14ac:dyDescent="0.25">
      <c r="A590" s="1">
        <v>44654</v>
      </c>
      <c r="B590">
        <v>10974</v>
      </c>
      <c r="C590" t="s">
        <v>16</v>
      </c>
      <c r="E590" s="13"/>
      <c r="F590">
        <v>11</v>
      </c>
      <c r="G590" s="13">
        <v>439</v>
      </c>
      <c r="H590">
        <v>11</v>
      </c>
      <c r="I590" s="13">
        <v>439</v>
      </c>
    </row>
    <row r="591" spans="1:9" x14ac:dyDescent="0.25">
      <c r="A591" s="1">
        <v>44654</v>
      </c>
      <c r="B591">
        <v>10976</v>
      </c>
      <c r="C591" t="s">
        <v>11</v>
      </c>
      <c r="E591" s="13"/>
      <c r="F591">
        <v>17</v>
      </c>
      <c r="G591" s="13">
        <v>912</v>
      </c>
      <c r="H591">
        <v>17</v>
      </c>
      <c r="I591" s="13">
        <v>912</v>
      </c>
    </row>
    <row r="592" spans="1:9" x14ac:dyDescent="0.25">
      <c r="A592" s="1">
        <v>44654</v>
      </c>
      <c r="B592">
        <v>10984</v>
      </c>
      <c r="C592" t="s">
        <v>11</v>
      </c>
      <c r="E592" s="13"/>
      <c r="F592">
        <v>17</v>
      </c>
      <c r="G592" s="13">
        <v>1809.75</v>
      </c>
      <c r="H592">
        <v>17</v>
      </c>
      <c r="I592" s="13">
        <v>1809.75</v>
      </c>
    </row>
    <row r="593" spans="1:9" x14ac:dyDescent="0.25">
      <c r="A593" s="1">
        <v>44654</v>
      </c>
      <c r="B593">
        <v>10992</v>
      </c>
      <c r="C593" t="s">
        <v>11</v>
      </c>
      <c r="E593" s="13"/>
      <c r="F593">
        <v>8</v>
      </c>
      <c r="G593" s="13">
        <v>69.599999999999994</v>
      </c>
      <c r="H593">
        <v>8</v>
      </c>
      <c r="I593" s="13">
        <v>69.599999999999994</v>
      </c>
    </row>
    <row r="594" spans="1:9" x14ac:dyDescent="0.25">
      <c r="A594" s="1">
        <v>44657</v>
      </c>
      <c r="B594">
        <v>10983</v>
      </c>
      <c r="C594" t="s">
        <v>7</v>
      </c>
      <c r="E594" s="13"/>
      <c r="F594">
        <v>15</v>
      </c>
      <c r="G594" s="13">
        <v>720.9</v>
      </c>
      <c r="H594">
        <v>15</v>
      </c>
      <c r="I594" s="13">
        <v>720.9</v>
      </c>
    </row>
    <row r="595" spans="1:9" x14ac:dyDescent="0.25">
      <c r="A595" s="1">
        <v>44657</v>
      </c>
      <c r="B595">
        <v>10987</v>
      </c>
      <c r="C595" t="s">
        <v>13</v>
      </c>
      <c r="E595" s="13"/>
      <c r="F595">
        <v>8</v>
      </c>
      <c r="G595" s="13">
        <v>2772</v>
      </c>
      <c r="H595">
        <v>8</v>
      </c>
      <c r="I595" s="13">
        <v>2772</v>
      </c>
    </row>
    <row r="596" spans="1:9" x14ac:dyDescent="0.25">
      <c r="A596" s="1">
        <v>44657</v>
      </c>
      <c r="B596">
        <v>10995</v>
      </c>
      <c r="C596" t="s">
        <v>11</v>
      </c>
      <c r="E596" s="13"/>
      <c r="F596">
        <v>16</v>
      </c>
      <c r="G596" s="13">
        <v>1196</v>
      </c>
      <c r="H596">
        <v>16</v>
      </c>
      <c r="I596" s="13">
        <v>1196</v>
      </c>
    </row>
    <row r="597" spans="1:9" x14ac:dyDescent="0.25">
      <c r="A597" s="1">
        <v>44658</v>
      </c>
      <c r="B597">
        <v>10951</v>
      </c>
      <c r="C597" t="s">
        <v>10</v>
      </c>
      <c r="D597">
        <v>9</v>
      </c>
      <c r="E597" s="13">
        <v>458.74</v>
      </c>
      <c r="G597" s="13"/>
      <c r="H597">
        <v>9</v>
      </c>
      <c r="I597" s="13">
        <v>458.74</v>
      </c>
    </row>
    <row r="598" spans="1:9" x14ac:dyDescent="0.25">
      <c r="A598" s="1">
        <v>44658</v>
      </c>
      <c r="B598">
        <v>10990</v>
      </c>
      <c r="C598" t="s">
        <v>7</v>
      </c>
      <c r="E598" s="13"/>
      <c r="F598">
        <v>18</v>
      </c>
      <c r="G598" s="13">
        <v>4288.8500000000004</v>
      </c>
      <c r="H598">
        <v>18</v>
      </c>
      <c r="I598" s="13">
        <v>4288.8500000000004</v>
      </c>
    </row>
    <row r="599" spans="1:9" x14ac:dyDescent="0.25">
      <c r="A599" s="1">
        <v>44658</v>
      </c>
      <c r="B599">
        <v>10991</v>
      </c>
      <c r="C599" t="s">
        <v>11</v>
      </c>
      <c r="E599" s="13"/>
      <c r="F599">
        <v>9</v>
      </c>
      <c r="G599" s="13">
        <v>2296</v>
      </c>
      <c r="H599">
        <v>9</v>
      </c>
      <c r="I599" s="13">
        <v>2296</v>
      </c>
    </row>
    <row r="600" spans="1:9" x14ac:dyDescent="0.25">
      <c r="A600" s="1">
        <v>44659</v>
      </c>
      <c r="B600">
        <v>10924</v>
      </c>
      <c r="C600" t="s">
        <v>16</v>
      </c>
      <c r="E600" s="13"/>
      <c r="F600">
        <v>9</v>
      </c>
      <c r="G600" s="13">
        <v>1835.7</v>
      </c>
      <c r="H600">
        <v>9</v>
      </c>
      <c r="I600" s="13">
        <v>1835.7</v>
      </c>
    </row>
    <row r="601" spans="1:9" x14ac:dyDescent="0.25">
      <c r="A601" s="1">
        <v>44659</v>
      </c>
      <c r="B601">
        <v>10927</v>
      </c>
      <c r="C601" t="s">
        <v>14</v>
      </c>
      <c r="E601" s="13"/>
      <c r="F601">
        <v>8</v>
      </c>
      <c r="G601" s="13">
        <v>800</v>
      </c>
      <c r="H601">
        <v>8</v>
      </c>
      <c r="I601" s="13">
        <v>800</v>
      </c>
    </row>
    <row r="602" spans="1:9" x14ac:dyDescent="0.25">
      <c r="A602" s="1">
        <v>44659</v>
      </c>
      <c r="B602">
        <v>10960</v>
      </c>
      <c r="C602" t="s">
        <v>16</v>
      </c>
      <c r="D602">
        <v>12</v>
      </c>
      <c r="E602" s="13">
        <v>265.35000000000002</v>
      </c>
      <c r="G602" s="13"/>
      <c r="H602">
        <v>12</v>
      </c>
      <c r="I602" s="13">
        <v>265.35000000000002</v>
      </c>
    </row>
    <row r="603" spans="1:9" x14ac:dyDescent="0.25">
      <c r="A603" s="1">
        <v>44659</v>
      </c>
      <c r="B603">
        <v>10966</v>
      </c>
      <c r="C603" t="s">
        <v>14</v>
      </c>
      <c r="E603" s="13"/>
      <c r="F603">
        <v>7</v>
      </c>
      <c r="G603" s="13">
        <v>1098.46</v>
      </c>
      <c r="H603">
        <v>7</v>
      </c>
      <c r="I603" s="13">
        <v>1098.46</v>
      </c>
    </row>
    <row r="604" spans="1:9" x14ac:dyDescent="0.25">
      <c r="A604" s="1">
        <v>44659</v>
      </c>
      <c r="B604">
        <v>10982</v>
      </c>
      <c r="C604" t="s">
        <v>7</v>
      </c>
      <c r="E604" s="13"/>
      <c r="F604">
        <v>9</v>
      </c>
      <c r="G604" s="13">
        <v>1014</v>
      </c>
      <c r="H604">
        <v>9</v>
      </c>
      <c r="I604" s="13">
        <v>1014</v>
      </c>
    </row>
    <row r="605" spans="1:9" x14ac:dyDescent="0.25">
      <c r="A605" s="1">
        <v>44659</v>
      </c>
      <c r="B605">
        <v>11003</v>
      </c>
      <c r="C605" t="s">
        <v>16</v>
      </c>
      <c r="E605" s="13"/>
      <c r="F605">
        <v>18</v>
      </c>
      <c r="G605" s="13">
        <v>326</v>
      </c>
      <c r="H605">
        <v>18</v>
      </c>
      <c r="I605" s="13">
        <v>326</v>
      </c>
    </row>
    <row r="606" spans="1:9" x14ac:dyDescent="0.25">
      <c r="A606" s="1">
        <v>44660</v>
      </c>
      <c r="B606">
        <v>10994</v>
      </c>
      <c r="C606" t="s">
        <v>7</v>
      </c>
      <c r="E606" s="13"/>
      <c r="F606">
        <v>14</v>
      </c>
      <c r="G606" s="13">
        <v>940.5</v>
      </c>
      <c r="H606">
        <v>14</v>
      </c>
      <c r="I606" s="13">
        <v>940.5</v>
      </c>
    </row>
    <row r="607" spans="1:9" x14ac:dyDescent="0.25">
      <c r="A607" s="1">
        <v>44661</v>
      </c>
      <c r="B607">
        <v>10977</v>
      </c>
      <c r="C607" t="s">
        <v>13</v>
      </c>
      <c r="E607" s="13"/>
      <c r="F607">
        <v>12</v>
      </c>
      <c r="G607" s="13">
        <v>2233</v>
      </c>
      <c r="H607">
        <v>12</v>
      </c>
      <c r="I607" s="13">
        <v>2233</v>
      </c>
    </row>
    <row r="608" spans="1:9" x14ac:dyDescent="0.25">
      <c r="A608" s="1">
        <v>44661</v>
      </c>
      <c r="B608">
        <v>10988</v>
      </c>
      <c r="C608" t="s">
        <v>16</v>
      </c>
      <c r="D608">
        <v>14</v>
      </c>
      <c r="E608" s="13">
        <v>3574.8</v>
      </c>
      <c r="G608" s="13"/>
      <c r="H608">
        <v>14</v>
      </c>
      <c r="I608" s="13">
        <v>3574.8</v>
      </c>
    </row>
    <row r="609" spans="1:9" x14ac:dyDescent="0.25">
      <c r="A609" s="1">
        <v>44661</v>
      </c>
      <c r="B609">
        <v>10993</v>
      </c>
      <c r="C609" t="s">
        <v>15</v>
      </c>
      <c r="D609">
        <v>15</v>
      </c>
      <c r="E609" s="13">
        <v>4895.4399999999996</v>
      </c>
      <c r="G609" s="13"/>
      <c r="H609">
        <v>15</v>
      </c>
      <c r="I609" s="13">
        <v>4895.4399999999996</v>
      </c>
    </row>
    <row r="610" spans="1:9" x14ac:dyDescent="0.25">
      <c r="A610" s="1">
        <v>44661</v>
      </c>
      <c r="B610">
        <v>10996</v>
      </c>
      <c r="C610" t="s">
        <v>14</v>
      </c>
      <c r="E610" s="13"/>
      <c r="F610">
        <v>17</v>
      </c>
      <c r="G610" s="13">
        <v>560</v>
      </c>
      <c r="H610">
        <v>17</v>
      </c>
      <c r="I610" s="13">
        <v>560</v>
      </c>
    </row>
    <row r="611" spans="1:9" x14ac:dyDescent="0.25">
      <c r="A611" s="1">
        <v>44661</v>
      </c>
      <c r="B611">
        <v>10999</v>
      </c>
      <c r="C611" t="s">
        <v>12</v>
      </c>
      <c r="D611">
        <v>11</v>
      </c>
      <c r="E611" s="13">
        <v>1197.95</v>
      </c>
      <c r="G611" s="13"/>
      <c r="H611">
        <v>11</v>
      </c>
      <c r="I611" s="13">
        <v>1197.95</v>
      </c>
    </row>
    <row r="612" spans="1:9" x14ac:dyDescent="0.25">
      <c r="A612" s="1">
        <v>44661</v>
      </c>
      <c r="B612">
        <v>11005</v>
      </c>
      <c r="C612" t="s">
        <v>7</v>
      </c>
      <c r="E612" s="13"/>
      <c r="F612">
        <v>14</v>
      </c>
      <c r="G612" s="13">
        <v>586</v>
      </c>
      <c r="H612">
        <v>14</v>
      </c>
      <c r="I612" s="13">
        <v>586</v>
      </c>
    </row>
    <row r="613" spans="1:9" x14ac:dyDescent="0.25">
      <c r="A613" s="1">
        <v>44661</v>
      </c>
      <c r="B613">
        <v>11009</v>
      </c>
      <c r="C613" t="s">
        <v>7</v>
      </c>
      <c r="E613" s="13"/>
      <c r="F613">
        <v>17</v>
      </c>
      <c r="G613" s="13">
        <v>616.5</v>
      </c>
      <c r="H613">
        <v>17</v>
      </c>
      <c r="I613" s="13">
        <v>616.5</v>
      </c>
    </row>
    <row r="614" spans="1:9" x14ac:dyDescent="0.25">
      <c r="A614" s="1">
        <v>44661</v>
      </c>
      <c r="B614">
        <v>11013</v>
      </c>
      <c r="C614" t="s">
        <v>7</v>
      </c>
      <c r="E614" s="13"/>
      <c r="F614">
        <v>19</v>
      </c>
      <c r="G614" s="13">
        <v>361</v>
      </c>
      <c r="H614">
        <v>19</v>
      </c>
      <c r="I614" s="13">
        <v>361</v>
      </c>
    </row>
    <row r="615" spans="1:9" x14ac:dyDescent="0.25">
      <c r="A615" s="1">
        <v>44664</v>
      </c>
      <c r="B615">
        <v>10997</v>
      </c>
      <c r="C615" t="s">
        <v>13</v>
      </c>
      <c r="E615" s="13"/>
      <c r="F615">
        <v>15</v>
      </c>
      <c r="G615" s="13">
        <v>1885</v>
      </c>
      <c r="H615">
        <v>15</v>
      </c>
      <c r="I615" s="13">
        <v>1885</v>
      </c>
    </row>
    <row r="616" spans="1:9" x14ac:dyDescent="0.25">
      <c r="A616" s="1">
        <v>44664</v>
      </c>
      <c r="B616">
        <v>11007</v>
      </c>
      <c r="C616" t="s">
        <v>13</v>
      </c>
      <c r="E616" s="13"/>
      <c r="F616">
        <v>11</v>
      </c>
      <c r="G616" s="13">
        <v>2633.9</v>
      </c>
      <c r="H616">
        <v>11</v>
      </c>
      <c r="I616" s="13">
        <v>2633.9</v>
      </c>
    </row>
    <row r="617" spans="1:9" x14ac:dyDescent="0.25">
      <c r="A617" s="1">
        <v>44664</v>
      </c>
      <c r="B617">
        <v>11011</v>
      </c>
      <c r="C617" t="s">
        <v>16</v>
      </c>
      <c r="E617" s="13"/>
      <c r="F617">
        <v>15</v>
      </c>
      <c r="G617" s="13">
        <v>933.5</v>
      </c>
      <c r="H617">
        <v>15</v>
      </c>
      <c r="I617" s="13">
        <v>933.5</v>
      </c>
    </row>
    <row r="618" spans="1:9" x14ac:dyDescent="0.25">
      <c r="A618" s="1">
        <v>44664</v>
      </c>
      <c r="B618">
        <v>11016</v>
      </c>
      <c r="C618" t="s">
        <v>10</v>
      </c>
      <c r="D618">
        <v>19</v>
      </c>
      <c r="E618" s="13">
        <v>491.5</v>
      </c>
      <c r="G618" s="13"/>
      <c r="H618">
        <v>19</v>
      </c>
      <c r="I618" s="13">
        <v>491.5</v>
      </c>
    </row>
    <row r="619" spans="1:9" x14ac:dyDescent="0.25">
      <c r="A619" s="1">
        <v>44665</v>
      </c>
      <c r="B619">
        <v>11000</v>
      </c>
      <c r="C619" t="s">
        <v>7</v>
      </c>
      <c r="E619" s="13"/>
      <c r="F619">
        <v>13</v>
      </c>
      <c r="G619" s="13">
        <v>903.75</v>
      </c>
      <c r="H619">
        <v>13</v>
      </c>
      <c r="I619" s="13">
        <v>903.75</v>
      </c>
    </row>
    <row r="620" spans="1:9" x14ac:dyDescent="0.25">
      <c r="A620" s="1">
        <v>44665</v>
      </c>
      <c r="B620">
        <v>11001</v>
      </c>
      <c r="C620" t="s">
        <v>7</v>
      </c>
      <c r="E620" s="13"/>
      <c r="F620">
        <v>14</v>
      </c>
      <c r="G620" s="13">
        <v>2769</v>
      </c>
      <c r="H620">
        <v>14</v>
      </c>
      <c r="I620" s="13">
        <v>2769</v>
      </c>
    </row>
    <row r="621" spans="1:9" x14ac:dyDescent="0.25">
      <c r="A621" s="1">
        <v>44666</v>
      </c>
      <c r="B621">
        <v>11006</v>
      </c>
      <c r="C621" t="s">
        <v>16</v>
      </c>
      <c r="E621" s="13"/>
      <c r="F621">
        <v>18</v>
      </c>
      <c r="G621" s="13">
        <v>329.69</v>
      </c>
      <c r="H621">
        <v>18</v>
      </c>
      <c r="I621" s="13">
        <v>329.69</v>
      </c>
    </row>
    <row r="622" spans="1:9" x14ac:dyDescent="0.25">
      <c r="A622" s="1">
        <v>44666</v>
      </c>
      <c r="B622">
        <v>11014</v>
      </c>
      <c r="C622" t="s">
        <v>7</v>
      </c>
      <c r="E622" s="13"/>
      <c r="F622">
        <v>9</v>
      </c>
      <c r="G622" s="13">
        <v>243.18</v>
      </c>
      <c r="H622">
        <v>9</v>
      </c>
      <c r="I622" s="13">
        <v>243.18</v>
      </c>
    </row>
    <row r="623" spans="1:9" x14ac:dyDescent="0.25">
      <c r="A623" s="1">
        <v>44667</v>
      </c>
      <c r="B623">
        <v>11002</v>
      </c>
      <c r="C623" t="s">
        <v>14</v>
      </c>
      <c r="E623" s="13"/>
      <c r="F623">
        <v>14</v>
      </c>
      <c r="G623" s="13">
        <v>1811.1</v>
      </c>
      <c r="H623">
        <v>14</v>
      </c>
      <c r="I623" s="13">
        <v>1811.1</v>
      </c>
    </row>
    <row r="624" spans="1:9" x14ac:dyDescent="0.25">
      <c r="A624" s="1">
        <v>44667</v>
      </c>
      <c r="B624">
        <v>11018</v>
      </c>
      <c r="C624" t="s">
        <v>14</v>
      </c>
      <c r="E624" s="13"/>
      <c r="F624">
        <v>19</v>
      </c>
      <c r="G624" s="13">
        <v>1575</v>
      </c>
      <c r="H624">
        <v>19</v>
      </c>
      <c r="I624" s="13">
        <v>1575</v>
      </c>
    </row>
    <row r="625" spans="1:9" x14ac:dyDescent="0.25">
      <c r="A625" s="1">
        <v>44667</v>
      </c>
      <c r="B625">
        <v>11020</v>
      </c>
      <c r="C625" t="s">
        <v>7</v>
      </c>
      <c r="E625" s="13"/>
      <c r="F625">
        <v>16</v>
      </c>
      <c r="G625" s="13">
        <v>632.4</v>
      </c>
      <c r="H625">
        <v>16</v>
      </c>
      <c r="I625" s="13">
        <v>632.4</v>
      </c>
    </row>
    <row r="626" spans="1:9" x14ac:dyDescent="0.25">
      <c r="A626" s="1">
        <v>44668</v>
      </c>
      <c r="B626">
        <v>10980</v>
      </c>
      <c r="C626" t="s">
        <v>14</v>
      </c>
      <c r="E626" s="13"/>
      <c r="F626">
        <v>19</v>
      </c>
      <c r="G626" s="13">
        <v>248</v>
      </c>
      <c r="H626">
        <v>19</v>
      </c>
      <c r="I626" s="13">
        <v>248</v>
      </c>
    </row>
    <row r="627" spans="1:9" x14ac:dyDescent="0.25">
      <c r="A627" s="1">
        <v>44668</v>
      </c>
      <c r="B627">
        <v>10998</v>
      </c>
      <c r="C627" t="s">
        <v>13</v>
      </c>
      <c r="E627" s="13"/>
      <c r="F627">
        <v>14</v>
      </c>
      <c r="G627" s="13">
        <v>686</v>
      </c>
      <c r="H627">
        <v>14</v>
      </c>
      <c r="I627" s="13">
        <v>686</v>
      </c>
    </row>
    <row r="628" spans="1:9" x14ac:dyDescent="0.25">
      <c r="A628" s="1">
        <v>44668</v>
      </c>
      <c r="B628">
        <v>11012</v>
      </c>
      <c r="C628" t="s">
        <v>11</v>
      </c>
      <c r="E628" s="13"/>
      <c r="F628">
        <v>17</v>
      </c>
      <c r="G628" s="13">
        <v>2825.3</v>
      </c>
      <c r="H628">
        <v>17</v>
      </c>
      <c r="I628" s="13">
        <v>2825.3</v>
      </c>
    </row>
    <row r="629" spans="1:9" x14ac:dyDescent="0.25">
      <c r="A629" s="1">
        <v>44671</v>
      </c>
      <c r="B629">
        <v>11004</v>
      </c>
      <c r="C629" t="s">
        <v>16</v>
      </c>
      <c r="E629" s="13"/>
      <c r="F629">
        <v>14</v>
      </c>
      <c r="G629" s="13">
        <v>295.38</v>
      </c>
      <c r="H629">
        <v>14</v>
      </c>
      <c r="I629" s="13">
        <v>295.38</v>
      </c>
    </row>
    <row r="630" spans="1:9" x14ac:dyDescent="0.25">
      <c r="A630" s="1">
        <v>44671</v>
      </c>
      <c r="B630">
        <v>11015</v>
      </c>
      <c r="C630" t="s">
        <v>7</v>
      </c>
      <c r="E630" s="13"/>
      <c r="F630">
        <v>12</v>
      </c>
      <c r="G630" s="13">
        <v>622.35</v>
      </c>
      <c r="H630">
        <v>12</v>
      </c>
      <c r="I630" s="13">
        <v>622.35</v>
      </c>
    </row>
    <row r="631" spans="1:9" x14ac:dyDescent="0.25">
      <c r="A631" s="1">
        <v>44671</v>
      </c>
      <c r="B631">
        <v>11017</v>
      </c>
      <c r="C631" t="s">
        <v>10</v>
      </c>
      <c r="D631">
        <v>7</v>
      </c>
      <c r="E631" s="13">
        <v>6750</v>
      </c>
      <c r="G631" s="13"/>
      <c r="H631">
        <v>7</v>
      </c>
      <c r="I631" s="13">
        <v>6750</v>
      </c>
    </row>
    <row r="632" spans="1:9" x14ac:dyDescent="0.25">
      <c r="A632" s="1">
        <v>44671</v>
      </c>
      <c r="B632">
        <v>11024</v>
      </c>
      <c r="C632" t="s">
        <v>14</v>
      </c>
      <c r="E632" s="13"/>
      <c r="F632">
        <v>18</v>
      </c>
      <c r="G632" s="13">
        <v>1966.81</v>
      </c>
      <c r="H632">
        <v>18</v>
      </c>
      <c r="I632" s="13">
        <v>1966.81</v>
      </c>
    </row>
    <row r="633" spans="1:9" x14ac:dyDescent="0.25">
      <c r="A633" s="1">
        <v>44671</v>
      </c>
      <c r="B633">
        <v>11027</v>
      </c>
      <c r="C633" t="s">
        <v>11</v>
      </c>
      <c r="E633" s="13"/>
      <c r="F633">
        <v>10</v>
      </c>
      <c r="G633" s="13">
        <v>877.72</v>
      </c>
      <c r="H633">
        <v>10</v>
      </c>
      <c r="I633" s="13">
        <v>877.72</v>
      </c>
    </row>
    <row r="634" spans="1:9" x14ac:dyDescent="0.25">
      <c r="A634" s="1">
        <v>44672</v>
      </c>
      <c r="B634">
        <v>10986</v>
      </c>
      <c r="C634" t="s">
        <v>13</v>
      </c>
      <c r="E634" s="13"/>
      <c r="F634">
        <v>17</v>
      </c>
      <c r="G634" s="13">
        <v>2220</v>
      </c>
      <c r="H634">
        <v>17</v>
      </c>
      <c r="I634" s="13">
        <v>2220</v>
      </c>
    </row>
    <row r="635" spans="1:9" x14ac:dyDescent="0.25">
      <c r="A635" s="1">
        <v>44672</v>
      </c>
      <c r="B635">
        <v>11010</v>
      </c>
      <c r="C635" t="s">
        <v>7</v>
      </c>
      <c r="E635" s="13"/>
      <c r="F635">
        <v>19</v>
      </c>
      <c r="G635" s="13">
        <v>645</v>
      </c>
      <c r="H635">
        <v>19</v>
      </c>
      <c r="I635" s="13">
        <v>645</v>
      </c>
    </row>
    <row r="636" spans="1:9" x14ac:dyDescent="0.25">
      <c r="A636" s="1">
        <v>44672</v>
      </c>
      <c r="B636">
        <v>11021</v>
      </c>
      <c r="C636" t="s">
        <v>16</v>
      </c>
      <c r="E636" s="13"/>
      <c r="F636">
        <v>17</v>
      </c>
      <c r="G636" s="13">
        <v>6306.24</v>
      </c>
      <c r="H636">
        <v>17</v>
      </c>
      <c r="I636" s="13">
        <v>6306.24</v>
      </c>
    </row>
    <row r="637" spans="1:9" x14ac:dyDescent="0.25">
      <c r="A637" s="1">
        <v>44673</v>
      </c>
      <c r="B637">
        <v>11028</v>
      </c>
      <c r="C637" t="s">
        <v>7</v>
      </c>
      <c r="E637" s="13"/>
      <c r="F637">
        <v>9</v>
      </c>
      <c r="G637" s="13">
        <v>2160</v>
      </c>
      <c r="H637">
        <v>9</v>
      </c>
      <c r="I637" s="13">
        <v>2160</v>
      </c>
    </row>
    <row r="638" spans="1:9" x14ac:dyDescent="0.25">
      <c r="A638" s="1">
        <v>44673</v>
      </c>
      <c r="B638">
        <v>11036</v>
      </c>
      <c r="C638" t="s">
        <v>13</v>
      </c>
      <c r="E638" s="13"/>
      <c r="F638">
        <v>13</v>
      </c>
      <c r="G638" s="13">
        <v>1692</v>
      </c>
      <c r="H638">
        <v>13</v>
      </c>
      <c r="I638" s="13">
        <v>1692</v>
      </c>
    </row>
    <row r="639" spans="1:9" x14ac:dyDescent="0.25">
      <c r="A639" s="1">
        <v>44674</v>
      </c>
      <c r="B639">
        <v>10978</v>
      </c>
      <c r="C639" t="s">
        <v>10</v>
      </c>
      <c r="D639">
        <v>18</v>
      </c>
      <c r="E639" s="13">
        <v>1303.19</v>
      </c>
      <c r="G639" s="13"/>
      <c r="H639">
        <v>18</v>
      </c>
      <c r="I639" s="13">
        <v>1303.19</v>
      </c>
    </row>
    <row r="640" spans="1:9" x14ac:dyDescent="0.25">
      <c r="A640" s="1">
        <v>44674</v>
      </c>
      <c r="B640">
        <v>11032</v>
      </c>
      <c r="C640" t="s">
        <v>7</v>
      </c>
      <c r="E640" s="13"/>
      <c r="F640">
        <v>7</v>
      </c>
      <c r="G640" s="13">
        <v>8902.5</v>
      </c>
      <c r="H640">
        <v>7</v>
      </c>
      <c r="I640" s="13">
        <v>8902.5</v>
      </c>
    </row>
    <row r="641" spans="1:9" x14ac:dyDescent="0.25">
      <c r="A641" s="1">
        <v>44674</v>
      </c>
      <c r="B641">
        <v>11033</v>
      </c>
      <c r="C641" t="s">
        <v>15</v>
      </c>
      <c r="D641">
        <v>18</v>
      </c>
      <c r="E641" s="13">
        <v>3232.8</v>
      </c>
      <c r="G641" s="13"/>
      <c r="H641">
        <v>18</v>
      </c>
      <c r="I641" s="13">
        <v>3232.8</v>
      </c>
    </row>
    <row r="642" spans="1:9" x14ac:dyDescent="0.25">
      <c r="A642" s="1">
        <v>44675</v>
      </c>
      <c r="B642">
        <v>10970</v>
      </c>
      <c r="C642" t="s">
        <v>10</v>
      </c>
      <c r="D642">
        <v>9</v>
      </c>
      <c r="E642" s="13">
        <v>224</v>
      </c>
      <c r="G642" s="13"/>
      <c r="H642">
        <v>9</v>
      </c>
      <c r="I642" s="13">
        <v>224</v>
      </c>
    </row>
    <row r="643" spans="1:9" x14ac:dyDescent="0.25">
      <c r="A643" s="1">
        <v>44675</v>
      </c>
      <c r="B643">
        <v>11023</v>
      </c>
      <c r="C643" t="s">
        <v>11</v>
      </c>
      <c r="E643" s="13"/>
      <c r="F643">
        <v>7</v>
      </c>
      <c r="G643" s="13">
        <v>1500</v>
      </c>
      <c r="H643">
        <v>7</v>
      </c>
      <c r="I643" s="13">
        <v>1500</v>
      </c>
    </row>
    <row r="644" spans="1:9" x14ac:dyDescent="0.25">
      <c r="A644" s="1">
        <v>44675</v>
      </c>
      <c r="B644">
        <v>11025</v>
      </c>
      <c r="C644" t="s">
        <v>12</v>
      </c>
      <c r="D644">
        <v>7</v>
      </c>
      <c r="E644" s="13">
        <v>270</v>
      </c>
      <c r="G644" s="13"/>
      <c r="H644">
        <v>7</v>
      </c>
      <c r="I644" s="13">
        <v>270</v>
      </c>
    </row>
    <row r="645" spans="1:9" x14ac:dyDescent="0.25">
      <c r="A645" s="1">
        <v>44675</v>
      </c>
      <c r="B645">
        <v>11031</v>
      </c>
      <c r="C645" t="s">
        <v>12</v>
      </c>
      <c r="D645">
        <v>13</v>
      </c>
      <c r="E645" s="13">
        <v>2393.5</v>
      </c>
      <c r="G645" s="13"/>
      <c r="H645">
        <v>13</v>
      </c>
      <c r="I645" s="13">
        <v>2393.5</v>
      </c>
    </row>
    <row r="646" spans="1:9" x14ac:dyDescent="0.25">
      <c r="A646" s="1">
        <v>44675</v>
      </c>
      <c r="B646">
        <v>11035</v>
      </c>
      <c r="C646" t="s">
        <v>7</v>
      </c>
      <c r="E646" s="13"/>
      <c r="F646">
        <v>16</v>
      </c>
      <c r="G646" s="13">
        <v>1754.5</v>
      </c>
      <c r="H646">
        <v>16</v>
      </c>
      <c r="I646" s="13">
        <v>1754.5</v>
      </c>
    </row>
    <row r="647" spans="1:9" x14ac:dyDescent="0.25">
      <c r="A647" s="1">
        <v>44675</v>
      </c>
      <c r="B647">
        <v>11046</v>
      </c>
      <c r="C647" t="s">
        <v>13</v>
      </c>
      <c r="E647" s="13"/>
      <c r="F647">
        <v>14</v>
      </c>
      <c r="G647" s="13">
        <v>1485.8</v>
      </c>
      <c r="H647">
        <v>14</v>
      </c>
      <c r="I647" s="13">
        <v>1485.8</v>
      </c>
    </row>
    <row r="648" spans="1:9" x14ac:dyDescent="0.25">
      <c r="A648" s="1">
        <v>44678</v>
      </c>
      <c r="B648">
        <v>11029</v>
      </c>
      <c r="C648" t="s">
        <v>14</v>
      </c>
      <c r="D648">
        <v>15</v>
      </c>
      <c r="E648" s="13">
        <v>1286.8</v>
      </c>
      <c r="G648" s="13"/>
      <c r="H648">
        <v>15</v>
      </c>
      <c r="I648" s="13">
        <v>1286.8</v>
      </c>
    </row>
    <row r="649" spans="1:9" x14ac:dyDescent="0.25">
      <c r="A649" s="1">
        <v>44678</v>
      </c>
      <c r="B649">
        <v>11030</v>
      </c>
      <c r="C649" t="s">
        <v>15</v>
      </c>
      <c r="D649">
        <v>13</v>
      </c>
      <c r="E649" s="13">
        <v>12615.05</v>
      </c>
      <c r="G649" s="13"/>
      <c r="H649">
        <v>13</v>
      </c>
      <c r="I649" s="13">
        <v>12615.05</v>
      </c>
    </row>
    <row r="650" spans="1:9" x14ac:dyDescent="0.25">
      <c r="A650" s="1">
        <v>44678</v>
      </c>
      <c r="B650">
        <v>11034</v>
      </c>
      <c r="C650" t="s">
        <v>13</v>
      </c>
      <c r="E650" s="13"/>
      <c r="F650">
        <v>12</v>
      </c>
      <c r="G650" s="13">
        <v>539.4</v>
      </c>
      <c r="H650">
        <v>12</v>
      </c>
      <c r="I650" s="13">
        <v>539.4</v>
      </c>
    </row>
    <row r="651" spans="1:9" x14ac:dyDescent="0.25">
      <c r="A651" s="1">
        <v>44678</v>
      </c>
      <c r="B651">
        <v>11037</v>
      </c>
      <c r="C651" t="s">
        <v>15</v>
      </c>
      <c r="D651">
        <v>12</v>
      </c>
      <c r="E651" s="13">
        <v>60</v>
      </c>
      <c r="G651" s="13"/>
      <c r="H651">
        <v>12</v>
      </c>
      <c r="I651" s="13">
        <v>60</v>
      </c>
    </row>
    <row r="652" spans="1:9" x14ac:dyDescent="0.25">
      <c r="A652" s="1">
        <v>44679</v>
      </c>
      <c r="B652">
        <v>11026</v>
      </c>
      <c r="C652" t="s">
        <v>14</v>
      </c>
      <c r="E652" s="13"/>
      <c r="F652">
        <v>7</v>
      </c>
      <c r="G652" s="13">
        <v>1030</v>
      </c>
      <c r="H652">
        <v>7</v>
      </c>
      <c r="I652" s="13">
        <v>1030</v>
      </c>
    </row>
    <row r="653" spans="1:9" x14ac:dyDescent="0.25">
      <c r="A653" s="1">
        <v>44679</v>
      </c>
      <c r="B653">
        <v>11041</v>
      </c>
      <c r="C653" t="s">
        <v>16</v>
      </c>
      <c r="E653" s="13"/>
      <c r="F653">
        <v>15</v>
      </c>
      <c r="G653" s="13">
        <v>1773</v>
      </c>
      <c r="H653">
        <v>15</v>
      </c>
      <c r="I653" s="13">
        <v>1773</v>
      </c>
    </row>
    <row r="654" spans="1:9" x14ac:dyDescent="0.25">
      <c r="A654" s="1">
        <v>44680</v>
      </c>
      <c r="B654">
        <v>11043</v>
      </c>
      <c r="C654" t="s">
        <v>9</v>
      </c>
      <c r="D654">
        <v>7</v>
      </c>
      <c r="E654" s="13">
        <v>210</v>
      </c>
      <c r="G654" s="13"/>
      <c r="H654">
        <v>7</v>
      </c>
      <c r="I654" s="13">
        <v>210</v>
      </c>
    </row>
    <row r="655" spans="1:9" x14ac:dyDescent="0.25">
      <c r="A655" s="1">
        <v>44680</v>
      </c>
      <c r="B655">
        <v>11053</v>
      </c>
      <c r="C655" t="s">
        <v>7</v>
      </c>
      <c r="E655" s="13"/>
      <c r="F655">
        <v>13</v>
      </c>
      <c r="G655" s="13">
        <v>3055</v>
      </c>
      <c r="H655">
        <v>13</v>
      </c>
      <c r="I655" s="13">
        <v>3055</v>
      </c>
    </row>
    <row r="656" spans="1:9" x14ac:dyDescent="0.25">
      <c r="A656" s="1">
        <v>44681</v>
      </c>
      <c r="B656">
        <v>11038</v>
      </c>
      <c r="C656" t="s">
        <v>11</v>
      </c>
      <c r="E656" s="13"/>
      <c r="F656">
        <v>9</v>
      </c>
      <c r="G656" s="13">
        <v>732.6</v>
      </c>
      <c r="H656">
        <v>9</v>
      </c>
      <c r="I656" s="13">
        <v>732.6</v>
      </c>
    </row>
    <row r="657" spans="1:9" x14ac:dyDescent="0.25">
      <c r="A657" s="1">
        <v>44681</v>
      </c>
      <c r="B657">
        <v>11048</v>
      </c>
      <c r="C657" t="s">
        <v>15</v>
      </c>
      <c r="D657">
        <v>12</v>
      </c>
      <c r="E657" s="13">
        <v>525</v>
      </c>
      <c r="G657" s="13"/>
      <c r="H657">
        <v>12</v>
      </c>
      <c r="I657" s="13">
        <v>525</v>
      </c>
    </row>
    <row r="658" spans="1:9" x14ac:dyDescent="0.25">
      <c r="A658" s="1">
        <v>44682</v>
      </c>
      <c r="B658">
        <v>11042</v>
      </c>
      <c r="C658" t="s">
        <v>7</v>
      </c>
      <c r="E658" s="13"/>
      <c r="F658">
        <v>16</v>
      </c>
      <c r="G658" s="13">
        <v>405.75</v>
      </c>
      <c r="H658">
        <v>16</v>
      </c>
      <c r="I658" s="13">
        <v>405.75</v>
      </c>
    </row>
    <row r="659" spans="1:9" x14ac:dyDescent="0.25">
      <c r="A659" s="1">
        <v>44682</v>
      </c>
      <c r="B659">
        <v>11044</v>
      </c>
      <c r="C659" t="s">
        <v>14</v>
      </c>
      <c r="E659" s="13"/>
      <c r="F659">
        <v>17</v>
      </c>
      <c r="G659" s="13">
        <v>591.6</v>
      </c>
      <c r="H659">
        <v>17</v>
      </c>
      <c r="I659" s="13">
        <v>591.6</v>
      </c>
    </row>
    <row r="660" spans="1:9" x14ac:dyDescent="0.25">
      <c r="A660" s="1">
        <v>44682</v>
      </c>
      <c r="B660">
        <v>11047</v>
      </c>
      <c r="C660" t="s">
        <v>15</v>
      </c>
      <c r="D660">
        <v>9</v>
      </c>
      <c r="E660" s="13">
        <v>817.87</v>
      </c>
      <c r="G660" s="13"/>
      <c r="H660">
        <v>9</v>
      </c>
      <c r="I660" s="13">
        <v>817.87</v>
      </c>
    </row>
    <row r="661" spans="1:9" x14ac:dyDescent="0.25">
      <c r="A661" s="1">
        <v>44682</v>
      </c>
      <c r="B661">
        <v>11052</v>
      </c>
      <c r="C661" t="s">
        <v>16</v>
      </c>
      <c r="E661" s="13"/>
      <c r="F661">
        <v>9</v>
      </c>
      <c r="G661" s="13">
        <v>1332</v>
      </c>
      <c r="H661">
        <v>9</v>
      </c>
      <c r="I661" s="13">
        <v>1332</v>
      </c>
    </row>
    <row r="662" spans="1:9" x14ac:dyDescent="0.25">
      <c r="A662" s="1">
        <v>44682</v>
      </c>
      <c r="B662">
        <v>11056</v>
      </c>
      <c r="C662" t="s">
        <v>13</v>
      </c>
      <c r="E662" s="13"/>
      <c r="F662">
        <v>18</v>
      </c>
      <c r="G662" s="13">
        <v>3740</v>
      </c>
      <c r="H662">
        <v>18</v>
      </c>
      <c r="I662" s="13">
        <v>3740</v>
      </c>
    </row>
    <row r="663" spans="1:9" x14ac:dyDescent="0.25">
      <c r="A663" s="1">
        <v>44682</v>
      </c>
      <c r="B663">
        <v>11057</v>
      </c>
      <c r="C663" t="s">
        <v>16</v>
      </c>
      <c r="E663" s="13"/>
      <c r="F663">
        <v>19</v>
      </c>
      <c r="G663" s="13">
        <v>45</v>
      </c>
      <c r="H663">
        <v>19</v>
      </c>
      <c r="I663" s="13">
        <v>45</v>
      </c>
    </row>
    <row r="664" spans="1:9" x14ac:dyDescent="0.25">
      <c r="A664" s="1">
        <v>45117</v>
      </c>
      <c r="B664">
        <v>10249</v>
      </c>
      <c r="C664" t="s">
        <v>12</v>
      </c>
      <c r="D664">
        <v>7</v>
      </c>
      <c r="E664" s="13">
        <v>1863.4</v>
      </c>
      <c r="G664" s="13"/>
      <c r="H664">
        <v>7</v>
      </c>
      <c r="I664" s="13">
        <v>1863.4</v>
      </c>
    </row>
    <row r="665" spans="1:9" x14ac:dyDescent="0.25">
      <c r="A665" s="1">
        <v>45118</v>
      </c>
      <c r="B665">
        <v>10252</v>
      </c>
      <c r="C665" t="s">
        <v>14</v>
      </c>
      <c r="E665" s="13"/>
      <c r="F665">
        <v>8</v>
      </c>
      <c r="G665" s="13">
        <v>3597.9</v>
      </c>
      <c r="H665">
        <v>8</v>
      </c>
      <c r="I665" s="13">
        <v>3597.9</v>
      </c>
    </row>
    <row r="666" spans="1:9" x14ac:dyDescent="0.25">
      <c r="A666" s="1">
        <v>45119</v>
      </c>
      <c r="B666">
        <v>10250</v>
      </c>
      <c r="C666" t="s">
        <v>14</v>
      </c>
      <c r="E666" s="13"/>
      <c r="F666">
        <v>13</v>
      </c>
      <c r="G666" s="13">
        <v>1552.6</v>
      </c>
      <c r="H666">
        <v>13</v>
      </c>
      <c r="I666" s="13">
        <v>1552.6</v>
      </c>
    </row>
    <row r="667" spans="1:9" x14ac:dyDescent="0.25">
      <c r="A667" s="1">
        <v>45122</v>
      </c>
      <c r="B667">
        <v>10251</v>
      </c>
      <c r="C667" t="s">
        <v>16</v>
      </c>
      <c r="E667" s="13"/>
      <c r="F667">
        <v>10</v>
      </c>
      <c r="G667" s="13">
        <v>654.05999999999995</v>
      </c>
      <c r="H667">
        <v>10</v>
      </c>
      <c r="I667" s="13">
        <v>654.05999999999995</v>
      </c>
    </row>
    <row r="668" spans="1:9" x14ac:dyDescent="0.25">
      <c r="A668" s="1">
        <v>45122</v>
      </c>
      <c r="B668">
        <v>10255</v>
      </c>
      <c r="C668" t="s">
        <v>10</v>
      </c>
      <c r="D668">
        <v>14</v>
      </c>
      <c r="E668" s="13">
        <v>2490.5</v>
      </c>
      <c r="G668" s="13"/>
      <c r="H668">
        <v>14</v>
      </c>
      <c r="I668" s="13">
        <v>2490.5</v>
      </c>
    </row>
    <row r="669" spans="1:9" x14ac:dyDescent="0.25">
      <c r="A669" s="1">
        <v>45123</v>
      </c>
      <c r="B669">
        <v>10248</v>
      </c>
      <c r="C669" t="s">
        <v>9</v>
      </c>
      <c r="D669">
        <v>13</v>
      </c>
      <c r="E669" s="13">
        <v>440</v>
      </c>
      <c r="G669" s="13"/>
      <c r="H669">
        <v>13</v>
      </c>
      <c r="I669" s="13">
        <v>440</v>
      </c>
    </row>
    <row r="670" spans="1:9" x14ac:dyDescent="0.25">
      <c r="A670" s="1">
        <v>45123</v>
      </c>
      <c r="B670">
        <v>10253</v>
      </c>
      <c r="C670" t="s">
        <v>16</v>
      </c>
      <c r="E670" s="13"/>
      <c r="F670">
        <v>11</v>
      </c>
      <c r="G670" s="13">
        <v>1444.8</v>
      </c>
      <c r="H670">
        <v>11</v>
      </c>
      <c r="I670" s="13">
        <v>1444.8</v>
      </c>
    </row>
    <row r="671" spans="1:9" x14ac:dyDescent="0.25">
      <c r="A671" s="1">
        <v>45124</v>
      </c>
      <c r="B671">
        <v>10256</v>
      </c>
      <c r="C671" t="s">
        <v>16</v>
      </c>
      <c r="E671" s="13"/>
      <c r="F671">
        <v>17</v>
      </c>
      <c r="G671" s="13">
        <v>517.79999999999995</v>
      </c>
      <c r="H671">
        <v>17</v>
      </c>
      <c r="I671" s="13">
        <v>517.79999999999995</v>
      </c>
    </row>
    <row r="672" spans="1:9" x14ac:dyDescent="0.25">
      <c r="A672" s="1">
        <v>45129</v>
      </c>
      <c r="B672">
        <v>10257</v>
      </c>
      <c r="C672" t="s">
        <v>14</v>
      </c>
      <c r="E672" s="13"/>
      <c r="F672">
        <v>19</v>
      </c>
      <c r="G672" s="13">
        <v>1119.9000000000001</v>
      </c>
      <c r="H672">
        <v>19</v>
      </c>
      <c r="I672" s="13">
        <v>1119.9000000000001</v>
      </c>
    </row>
    <row r="673" spans="1:9" x14ac:dyDescent="0.25">
      <c r="A673" s="1">
        <v>45130</v>
      </c>
      <c r="B673">
        <v>10254</v>
      </c>
      <c r="C673" t="s">
        <v>9</v>
      </c>
      <c r="D673">
        <v>14</v>
      </c>
      <c r="E673" s="13">
        <v>556.62</v>
      </c>
      <c r="G673" s="13"/>
      <c r="H673">
        <v>14</v>
      </c>
      <c r="I673" s="13">
        <v>556.62</v>
      </c>
    </row>
    <row r="674" spans="1:9" x14ac:dyDescent="0.25">
      <c r="A674" s="1">
        <v>45130</v>
      </c>
      <c r="B674">
        <v>10258</v>
      </c>
      <c r="C674" t="s">
        <v>11</v>
      </c>
      <c r="E674" s="13"/>
      <c r="F674">
        <v>8</v>
      </c>
      <c r="G674" s="13">
        <v>1614.88</v>
      </c>
      <c r="H674">
        <v>8</v>
      </c>
      <c r="I674" s="13">
        <v>1614.88</v>
      </c>
    </row>
    <row r="675" spans="1:9" x14ac:dyDescent="0.25">
      <c r="A675" s="1">
        <v>45132</v>
      </c>
      <c r="B675">
        <v>10259</v>
      </c>
      <c r="C675" t="s">
        <v>14</v>
      </c>
      <c r="E675" s="13"/>
      <c r="F675">
        <v>19</v>
      </c>
      <c r="G675" s="13">
        <v>100.8</v>
      </c>
      <c r="H675">
        <v>19</v>
      </c>
      <c r="I675" s="13">
        <v>100.8</v>
      </c>
    </row>
    <row r="676" spans="1:9" x14ac:dyDescent="0.25">
      <c r="A676" s="1">
        <v>45132</v>
      </c>
      <c r="B676">
        <v>10262</v>
      </c>
      <c r="C676" t="s">
        <v>13</v>
      </c>
      <c r="E676" s="13"/>
      <c r="F676">
        <v>14</v>
      </c>
      <c r="G676" s="13">
        <v>584</v>
      </c>
      <c r="H676">
        <v>14</v>
      </c>
      <c r="I676" s="13">
        <v>584</v>
      </c>
    </row>
    <row r="677" spans="1:9" x14ac:dyDescent="0.25">
      <c r="A677" s="1">
        <v>45136</v>
      </c>
      <c r="B677">
        <v>10260</v>
      </c>
      <c r="C677" t="s">
        <v>14</v>
      </c>
      <c r="E677" s="13"/>
      <c r="F677">
        <v>11</v>
      </c>
      <c r="G677" s="13">
        <v>1504.65</v>
      </c>
      <c r="H677">
        <v>11</v>
      </c>
      <c r="I677" s="13">
        <v>1504.65</v>
      </c>
    </row>
    <row r="678" spans="1:9" x14ac:dyDescent="0.25">
      <c r="A678" s="1">
        <v>45137</v>
      </c>
      <c r="B678">
        <v>10261</v>
      </c>
      <c r="C678" t="s">
        <v>14</v>
      </c>
      <c r="E678" s="13"/>
      <c r="F678">
        <v>14</v>
      </c>
      <c r="G678" s="13">
        <v>448</v>
      </c>
      <c r="H678">
        <v>14</v>
      </c>
      <c r="I678" s="13">
        <v>448</v>
      </c>
    </row>
    <row r="679" spans="1:9" x14ac:dyDescent="0.25">
      <c r="A679" s="1">
        <v>45138</v>
      </c>
      <c r="B679">
        <v>10263</v>
      </c>
      <c r="C679" t="s">
        <v>10</v>
      </c>
      <c r="D679">
        <v>14</v>
      </c>
      <c r="E679" s="13">
        <v>1873.8</v>
      </c>
      <c r="G679" s="13"/>
      <c r="H679">
        <v>14</v>
      </c>
      <c r="I679" s="13">
        <v>1873.8</v>
      </c>
    </row>
    <row r="680" spans="1:9" x14ac:dyDescent="0.25">
      <c r="A680" s="1">
        <v>45138</v>
      </c>
      <c r="B680">
        <v>10266</v>
      </c>
      <c r="C680" t="s">
        <v>16</v>
      </c>
      <c r="E680" s="13"/>
      <c r="F680">
        <v>16</v>
      </c>
      <c r="G680" s="13">
        <v>346.56</v>
      </c>
      <c r="H680">
        <v>16</v>
      </c>
      <c r="I680" s="13">
        <v>346.56</v>
      </c>
    </row>
    <row r="681" spans="1:9" x14ac:dyDescent="0.25">
      <c r="A681" s="1">
        <v>45140</v>
      </c>
      <c r="B681">
        <v>10268</v>
      </c>
      <c r="C681" t="s">
        <v>10</v>
      </c>
      <c r="E681" s="13"/>
      <c r="F681">
        <v>7</v>
      </c>
      <c r="G681" s="13">
        <v>1101.2</v>
      </c>
      <c r="H681">
        <v>7</v>
      </c>
      <c r="I681" s="13">
        <v>1101.2</v>
      </c>
    </row>
    <row r="682" spans="1:9" x14ac:dyDescent="0.25">
      <c r="A682" s="1">
        <v>45140</v>
      </c>
      <c r="B682">
        <v>10270</v>
      </c>
      <c r="C682" t="s">
        <v>11</v>
      </c>
      <c r="E682" s="13"/>
      <c r="F682">
        <v>18</v>
      </c>
      <c r="G682" s="13">
        <v>1376</v>
      </c>
      <c r="H682">
        <v>18</v>
      </c>
      <c r="I682" s="13">
        <v>1376</v>
      </c>
    </row>
    <row r="683" spans="1:9" x14ac:dyDescent="0.25">
      <c r="A683" s="1">
        <v>45144</v>
      </c>
      <c r="B683">
        <v>10267</v>
      </c>
      <c r="C683" t="s">
        <v>14</v>
      </c>
      <c r="E683" s="13"/>
      <c r="F683">
        <v>19</v>
      </c>
      <c r="G683" s="13">
        <v>3536.6</v>
      </c>
      <c r="H683">
        <v>19</v>
      </c>
      <c r="I683" s="13">
        <v>3536.6</v>
      </c>
    </row>
    <row r="684" spans="1:9" x14ac:dyDescent="0.25">
      <c r="A684" s="1">
        <v>45144</v>
      </c>
      <c r="B684">
        <v>10272</v>
      </c>
      <c r="C684" t="s">
        <v>12</v>
      </c>
      <c r="D684">
        <v>16</v>
      </c>
      <c r="E684" s="13">
        <v>1456</v>
      </c>
      <c r="G684" s="13"/>
      <c r="H684">
        <v>16</v>
      </c>
      <c r="I684" s="13">
        <v>1456</v>
      </c>
    </row>
    <row r="685" spans="1:9" x14ac:dyDescent="0.25">
      <c r="A685" s="1">
        <v>45147</v>
      </c>
      <c r="B685">
        <v>10269</v>
      </c>
      <c r="C685" t="s">
        <v>9</v>
      </c>
      <c r="D685">
        <v>16</v>
      </c>
      <c r="E685" s="13">
        <v>642.20000000000005</v>
      </c>
      <c r="G685" s="13"/>
      <c r="H685">
        <v>16</v>
      </c>
      <c r="I685" s="13">
        <v>642.20000000000005</v>
      </c>
    </row>
    <row r="686" spans="1:9" x14ac:dyDescent="0.25">
      <c r="A686" s="1">
        <v>45147</v>
      </c>
      <c r="B686">
        <v>10275</v>
      </c>
      <c r="C686" t="s">
        <v>11</v>
      </c>
      <c r="E686" s="13"/>
      <c r="F686">
        <v>9</v>
      </c>
      <c r="G686" s="13">
        <v>291.83999999999997</v>
      </c>
      <c r="H686">
        <v>9</v>
      </c>
      <c r="I686" s="13">
        <v>291.83999999999997</v>
      </c>
    </row>
    <row r="687" spans="1:9" x14ac:dyDescent="0.25">
      <c r="A687" s="1">
        <v>45150</v>
      </c>
      <c r="B687">
        <v>10265</v>
      </c>
      <c r="C687" t="s">
        <v>7</v>
      </c>
      <c r="E687" s="13"/>
      <c r="F687">
        <v>16</v>
      </c>
      <c r="G687" s="13">
        <v>1176</v>
      </c>
      <c r="H687">
        <v>16</v>
      </c>
      <c r="I687" s="13">
        <v>1176</v>
      </c>
    </row>
    <row r="688" spans="1:9" x14ac:dyDescent="0.25">
      <c r="A688" s="1">
        <v>45150</v>
      </c>
      <c r="B688">
        <v>10273</v>
      </c>
      <c r="C688" t="s">
        <v>16</v>
      </c>
      <c r="E688" s="13"/>
      <c r="F688">
        <v>16</v>
      </c>
      <c r="G688" s="13">
        <v>2037.28</v>
      </c>
      <c r="H688">
        <v>16</v>
      </c>
      <c r="I688" s="13">
        <v>2037.28</v>
      </c>
    </row>
    <row r="689" spans="1:9" x14ac:dyDescent="0.25">
      <c r="A689" s="1">
        <v>45151</v>
      </c>
      <c r="B689">
        <v>10277</v>
      </c>
      <c r="C689" t="s">
        <v>7</v>
      </c>
      <c r="E689" s="13"/>
      <c r="F689">
        <v>7</v>
      </c>
      <c r="G689" s="13">
        <v>1200.8</v>
      </c>
      <c r="H689">
        <v>7</v>
      </c>
      <c r="I689" s="13">
        <v>1200.8</v>
      </c>
    </row>
    <row r="690" spans="1:9" x14ac:dyDescent="0.25">
      <c r="A690" s="1">
        <v>45152</v>
      </c>
      <c r="B690">
        <v>10276</v>
      </c>
      <c r="C690" t="s">
        <v>13</v>
      </c>
      <c r="E690" s="13"/>
      <c r="F690">
        <v>13</v>
      </c>
      <c r="G690" s="13">
        <v>420</v>
      </c>
      <c r="H690">
        <v>13</v>
      </c>
      <c r="I690" s="13">
        <v>420</v>
      </c>
    </row>
    <row r="691" spans="1:9" x14ac:dyDescent="0.25">
      <c r="A691" s="1">
        <v>45154</v>
      </c>
      <c r="B691">
        <v>10274</v>
      </c>
      <c r="C691" t="s">
        <v>12</v>
      </c>
      <c r="D691">
        <v>18</v>
      </c>
      <c r="E691" s="13">
        <v>538.6</v>
      </c>
      <c r="G691" s="13"/>
      <c r="H691">
        <v>18</v>
      </c>
      <c r="I691" s="13">
        <v>538.6</v>
      </c>
    </row>
    <row r="692" spans="1:9" x14ac:dyDescent="0.25">
      <c r="A692" s="1">
        <v>45154</v>
      </c>
      <c r="B692">
        <v>10278</v>
      </c>
      <c r="C692" t="s">
        <v>13</v>
      </c>
      <c r="E692" s="13"/>
      <c r="F692">
        <v>8</v>
      </c>
      <c r="G692" s="13">
        <v>1488.8</v>
      </c>
      <c r="H692">
        <v>8</v>
      </c>
      <c r="I692" s="13">
        <v>1488.8</v>
      </c>
    </row>
    <row r="693" spans="1:9" x14ac:dyDescent="0.25">
      <c r="A693" s="1">
        <v>45154</v>
      </c>
      <c r="B693">
        <v>10279</v>
      </c>
      <c r="C693" t="s">
        <v>13</v>
      </c>
      <c r="E693" s="13"/>
      <c r="F693">
        <v>14</v>
      </c>
      <c r="G693" s="13">
        <v>351</v>
      </c>
      <c r="H693">
        <v>14</v>
      </c>
      <c r="I693" s="13">
        <v>351</v>
      </c>
    </row>
    <row r="694" spans="1:9" x14ac:dyDescent="0.25">
      <c r="A694" s="1">
        <v>45159</v>
      </c>
      <c r="B694">
        <v>10281</v>
      </c>
      <c r="C694" t="s">
        <v>14</v>
      </c>
      <c r="E694" s="13"/>
      <c r="F694">
        <v>16</v>
      </c>
      <c r="G694" s="13">
        <v>86.5</v>
      </c>
      <c r="H694">
        <v>16</v>
      </c>
      <c r="I694" s="13">
        <v>86.5</v>
      </c>
    </row>
    <row r="695" spans="1:9" x14ac:dyDescent="0.25">
      <c r="A695" s="1">
        <v>45159</v>
      </c>
      <c r="B695">
        <v>10282</v>
      </c>
      <c r="C695" t="s">
        <v>14</v>
      </c>
      <c r="E695" s="13"/>
      <c r="F695">
        <v>9</v>
      </c>
      <c r="G695" s="13">
        <v>155.4</v>
      </c>
      <c r="H695">
        <v>9</v>
      </c>
      <c r="I695" s="13">
        <v>155.4</v>
      </c>
    </row>
    <row r="696" spans="1:9" x14ac:dyDescent="0.25">
      <c r="A696" s="1">
        <v>45161</v>
      </c>
      <c r="B696">
        <v>10264</v>
      </c>
      <c r="C696" t="s">
        <v>12</v>
      </c>
      <c r="D696">
        <v>15</v>
      </c>
      <c r="E696" s="13">
        <v>695.62</v>
      </c>
      <c r="G696" s="13"/>
      <c r="H696">
        <v>15</v>
      </c>
      <c r="I696" s="13">
        <v>695.62</v>
      </c>
    </row>
    <row r="697" spans="1:9" x14ac:dyDescent="0.25">
      <c r="A697" s="1">
        <v>45161</v>
      </c>
      <c r="B697">
        <v>10283</v>
      </c>
      <c r="C697" t="s">
        <v>16</v>
      </c>
      <c r="E697" s="13"/>
      <c r="F697">
        <v>13</v>
      </c>
      <c r="G697" s="13">
        <v>1414.8</v>
      </c>
      <c r="H697">
        <v>13</v>
      </c>
      <c r="I697" s="13">
        <v>1414.8</v>
      </c>
    </row>
    <row r="698" spans="1:9" x14ac:dyDescent="0.25">
      <c r="A698" s="1">
        <v>45164</v>
      </c>
      <c r="B698">
        <v>10285</v>
      </c>
      <c r="C698" t="s">
        <v>11</v>
      </c>
      <c r="E698" s="13"/>
      <c r="F698">
        <v>8</v>
      </c>
      <c r="G698" s="13">
        <v>1743.36</v>
      </c>
      <c r="H698">
        <v>8</v>
      </c>
      <c r="I698" s="13">
        <v>1743.36</v>
      </c>
    </row>
    <row r="699" spans="1:9" x14ac:dyDescent="0.25">
      <c r="A699" s="1">
        <v>45165</v>
      </c>
      <c r="B699">
        <v>10284</v>
      </c>
      <c r="C699" t="s">
        <v>14</v>
      </c>
      <c r="E699" s="13"/>
      <c r="F699">
        <v>18</v>
      </c>
      <c r="G699" s="13">
        <v>1170.3699999999999</v>
      </c>
      <c r="H699">
        <v>18</v>
      </c>
      <c r="I699" s="13">
        <v>1170.3699999999999</v>
      </c>
    </row>
    <row r="700" spans="1:9" x14ac:dyDescent="0.25">
      <c r="A700" s="1">
        <v>45166</v>
      </c>
      <c r="B700">
        <v>10287</v>
      </c>
      <c r="C700" t="s">
        <v>13</v>
      </c>
      <c r="E700" s="13"/>
      <c r="F700">
        <v>7</v>
      </c>
      <c r="G700" s="13">
        <v>819</v>
      </c>
      <c r="H700">
        <v>7</v>
      </c>
      <c r="I700" s="13">
        <v>819</v>
      </c>
    </row>
    <row r="701" spans="1:9" x14ac:dyDescent="0.25">
      <c r="A701" s="1">
        <v>45166</v>
      </c>
      <c r="B701">
        <v>10289</v>
      </c>
      <c r="C701" t="s">
        <v>15</v>
      </c>
      <c r="D701">
        <v>13</v>
      </c>
      <c r="E701" s="13">
        <v>479.4</v>
      </c>
      <c r="G701" s="13"/>
      <c r="H701">
        <v>13</v>
      </c>
      <c r="I701" s="13">
        <v>479.4</v>
      </c>
    </row>
    <row r="702" spans="1:9" x14ac:dyDescent="0.25">
      <c r="A702" s="1">
        <v>45168</v>
      </c>
      <c r="B702">
        <v>10271</v>
      </c>
      <c r="C702" t="s">
        <v>12</v>
      </c>
      <c r="D702">
        <v>17</v>
      </c>
      <c r="E702" s="13">
        <v>48</v>
      </c>
      <c r="G702" s="13"/>
      <c r="H702">
        <v>17</v>
      </c>
      <c r="I702" s="13">
        <v>48</v>
      </c>
    </row>
    <row r="703" spans="1:9" x14ac:dyDescent="0.25">
      <c r="A703" s="1">
        <v>45168</v>
      </c>
      <c r="B703">
        <v>10286</v>
      </c>
      <c r="C703" t="s">
        <v>13</v>
      </c>
      <c r="E703" s="13"/>
      <c r="F703">
        <v>12</v>
      </c>
      <c r="G703" s="13">
        <v>3016</v>
      </c>
      <c r="H703">
        <v>12</v>
      </c>
      <c r="I703" s="13">
        <v>3016</v>
      </c>
    </row>
    <row r="704" spans="1:9" x14ac:dyDescent="0.25">
      <c r="A704" s="1">
        <v>45171</v>
      </c>
      <c r="B704">
        <v>10292</v>
      </c>
      <c r="C704" t="s">
        <v>11</v>
      </c>
      <c r="E704" s="13"/>
      <c r="F704">
        <v>14</v>
      </c>
      <c r="G704" s="13">
        <v>1296</v>
      </c>
      <c r="H704">
        <v>14</v>
      </c>
      <c r="I704" s="13">
        <v>1296</v>
      </c>
    </row>
    <row r="705" spans="1:9" x14ac:dyDescent="0.25">
      <c r="A705" s="1">
        <v>45172</v>
      </c>
      <c r="B705">
        <v>10288</v>
      </c>
      <c r="C705" t="s">
        <v>14</v>
      </c>
      <c r="E705" s="13"/>
      <c r="F705">
        <v>19</v>
      </c>
      <c r="G705" s="13">
        <v>80.099999999999994</v>
      </c>
      <c r="H705">
        <v>19</v>
      </c>
      <c r="I705" s="13">
        <v>80.099999999999994</v>
      </c>
    </row>
    <row r="706" spans="1:9" x14ac:dyDescent="0.25">
      <c r="A706" s="1">
        <v>45172</v>
      </c>
      <c r="B706">
        <v>10290</v>
      </c>
      <c r="C706" t="s">
        <v>13</v>
      </c>
      <c r="E706" s="13"/>
      <c r="F706">
        <v>13</v>
      </c>
      <c r="G706" s="13">
        <v>2169</v>
      </c>
      <c r="H706">
        <v>13</v>
      </c>
      <c r="I706" s="13">
        <v>2169</v>
      </c>
    </row>
    <row r="707" spans="1:9" x14ac:dyDescent="0.25">
      <c r="A707" s="1">
        <v>45173</v>
      </c>
      <c r="B707">
        <v>10291</v>
      </c>
      <c r="C707" t="s">
        <v>12</v>
      </c>
      <c r="D707">
        <v>17</v>
      </c>
      <c r="E707" s="13">
        <v>497.52</v>
      </c>
      <c r="G707" s="13"/>
      <c r="H707">
        <v>17</v>
      </c>
      <c r="I707" s="13">
        <v>497.52</v>
      </c>
    </row>
    <row r="708" spans="1:9" x14ac:dyDescent="0.25">
      <c r="A708" s="1">
        <v>45174</v>
      </c>
      <c r="B708">
        <v>10294</v>
      </c>
      <c r="C708" t="s">
        <v>14</v>
      </c>
      <c r="E708" s="13"/>
      <c r="F708">
        <v>12</v>
      </c>
      <c r="G708" s="13">
        <v>1887.6</v>
      </c>
      <c r="H708">
        <v>12</v>
      </c>
      <c r="I708" s="13">
        <v>1887.6</v>
      </c>
    </row>
    <row r="709" spans="1:9" x14ac:dyDescent="0.25">
      <c r="A709" s="1">
        <v>45179</v>
      </c>
      <c r="B709">
        <v>10295</v>
      </c>
      <c r="C709" t="s">
        <v>7</v>
      </c>
      <c r="E709" s="13"/>
      <c r="F709">
        <v>17</v>
      </c>
      <c r="G709" s="13">
        <v>121.6</v>
      </c>
      <c r="H709">
        <v>17</v>
      </c>
      <c r="I709" s="13">
        <v>121.6</v>
      </c>
    </row>
    <row r="710" spans="1:9" x14ac:dyDescent="0.25">
      <c r="A710" s="1">
        <v>45179</v>
      </c>
      <c r="B710">
        <v>10297</v>
      </c>
      <c r="C710" t="s">
        <v>9</v>
      </c>
      <c r="D710">
        <v>14</v>
      </c>
      <c r="E710" s="13">
        <v>1420</v>
      </c>
      <c r="G710" s="13"/>
      <c r="H710">
        <v>14</v>
      </c>
      <c r="I710" s="13">
        <v>1420</v>
      </c>
    </row>
    <row r="711" spans="1:9" x14ac:dyDescent="0.25">
      <c r="A711" s="1">
        <v>45180</v>
      </c>
      <c r="B711">
        <v>10293</v>
      </c>
      <c r="C711" t="s">
        <v>11</v>
      </c>
      <c r="E711" s="13"/>
      <c r="F711">
        <v>14</v>
      </c>
      <c r="G711" s="13">
        <v>848.7</v>
      </c>
      <c r="H711">
        <v>14</v>
      </c>
      <c r="I711" s="13">
        <v>848.7</v>
      </c>
    </row>
    <row r="712" spans="1:9" x14ac:dyDescent="0.25">
      <c r="A712" s="1">
        <v>45180</v>
      </c>
      <c r="B712">
        <v>10296</v>
      </c>
      <c r="C712" t="s">
        <v>12</v>
      </c>
      <c r="D712">
        <v>12</v>
      </c>
      <c r="E712" s="13">
        <v>1050.5999999999999</v>
      </c>
      <c r="G712" s="13"/>
      <c r="H712">
        <v>12</v>
      </c>
      <c r="I712" s="13">
        <v>1050.5999999999999</v>
      </c>
    </row>
    <row r="713" spans="1:9" x14ac:dyDescent="0.25">
      <c r="A713" s="1">
        <v>45180</v>
      </c>
      <c r="B713">
        <v>10298</v>
      </c>
      <c r="C713" t="s">
        <v>12</v>
      </c>
      <c r="D713">
        <v>17</v>
      </c>
      <c r="E713" s="13">
        <v>2645</v>
      </c>
      <c r="G713" s="13"/>
      <c r="H713">
        <v>17</v>
      </c>
      <c r="I713" s="13">
        <v>2645</v>
      </c>
    </row>
    <row r="714" spans="1:9" x14ac:dyDescent="0.25">
      <c r="A714" s="1">
        <v>45181</v>
      </c>
      <c r="B714">
        <v>10280</v>
      </c>
      <c r="C714" t="s">
        <v>7</v>
      </c>
      <c r="E714" s="13"/>
      <c r="F714">
        <v>11</v>
      </c>
      <c r="G714" s="13">
        <v>613.20000000000005</v>
      </c>
      <c r="H714">
        <v>11</v>
      </c>
      <c r="I714" s="13">
        <v>613.20000000000005</v>
      </c>
    </row>
    <row r="715" spans="1:9" x14ac:dyDescent="0.25">
      <c r="A715" s="1">
        <v>45182</v>
      </c>
      <c r="B715">
        <v>10299</v>
      </c>
      <c r="C715" t="s">
        <v>14</v>
      </c>
      <c r="E715" s="13"/>
      <c r="F715">
        <v>13</v>
      </c>
      <c r="G715" s="13">
        <v>349.5</v>
      </c>
      <c r="H715">
        <v>13</v>
      </c>
      <c r="I715" s="13">
        <v>349.5</v>
      </c>
    </row>
    <row r="716" spans="1:9" x14ac:dyDescent="0.25">
      <c r="A716" s="1">
        <v>45186</v>
      </c>
      <c r="B716">
        <v>10301</v>
      </c>
      <c r="C716" t="s">
        <v>13</v>
      </c>
      <c r="E716" s="13"/>
      <c r="F716">
        <v>11</v>
      </c>
      <c r="G716" s="13">
        <v>755</v>
      </c>
      <c r="H716">
        <v>11</v>
      </c>
      <c r="I716" s="13">
        <v>755</v>
      </c>
    </row>
    <row r="717" spans="1:9" x14ac:dyDescent="0.25">
      <c r="A717" s="1">
        <v>45186</v>
      </c>
      <c r="B717">
        <v>10304</v>
      </c>
      <c r="C717" t="s">
        <v>11</v>
      </c>
      <c r="E717" s="13"/>
      <c r="F717">
        <v>16</v>
      </c>
      <c r="G717" s="13">
        <v>954.4</v>
      </c>
      <c r="H717">
        <v>16</v>
      </c>
      <c r="I717" s="13">
        <v>954.4</v>
      </c>
    </row>
    <row r="718" spans="1:9" x14ac:dyDescent="0.25">
      <c r="A718" s="1">
        <v>45187</v>
      </c>
      <c r="B718">
        <v>10300</v>
      </c>
      <c r="C718" t="s">
        <v>7</v>
      </c>
      <c r="E718" s="13"/>
      <c r="F718">
        <v>15</v>
      </c>
      <c r="G718" s="13">
        <v>608</v>
      </c>
      <c r="H718">
        <v>15</v>
      </c>
      <c r="I718" s="13">
        <v>608</v>
      </c>
    </row>
    <row r="719" spans="1:9" x14ac:dyDescent="0.25">
      <c r="A719" s="1">
        <v>45187</v>
      </c>
      <c r="B719">
        <v>10303</v>
      </c>
      <c r="C719" t="s">
        <v>15</v>
      </c>
      <c r="D719">
        <v>11</v>
      </c>
      <c r="E719" s="13">
        <v>1117.8</v>
      </c>
      <c r="G719" s="13"/>
      <c r="H719">
        <v>11</v>
      </c>
      <c r="I719" s="13">
        <v>1117.8</v>
      </c>
    </row>
    <row r="720" spans="1:9" x14ac:dyDescent="0.25">
      <c r="A720" s="1">
        <v>45192</v>
      </c>
      <c r="B720">
        <v>10306</v>
      </c>
      <c r="C720" t="s">
        <v>11</v>
      </c>
      <c r="E720" s="13"/>
      <c r="F720">
        <v>10</v>
      </c>
      <c r="G720" s="13">
        <v>498.5</v>
      </c>
      <c r="H720">
        <v>10</v>
      </c>
      <c r="I720" s="13">
        <v>498.5</v>
      </c>
    </row>
    <row r="721" spans="1:9" x14ac:dyDescent="0.25">
      <c r="A721" s="1">
        <v>45193</v>
      </c>
      <c r="B721">
        <v>10308</v>
      </c>
      <c r="C721" t="s">
        <v>15</v>
      </c>
      <c r="D721">
        <v>14</v>
      </c>
      <c r="E721" s="13">
        <v>88.8</v>
      </c>
      <c r="G721" s="13"/>
      <c r="H721">
        <v>14</v>
      </c>
      <c r="I721" s="13">
        <v>88.8</v>
      </c>
    </row>
    <row r="722" spans="1:9" x14ac:dyDescent="0.25">
      <c r="A722" s="1">
        <v>45194</v>
      </c>
      <c r="B722">
        <v>10307</v>
      </c>
      <c r="C722" t="s">
        <v>7</v>
      </c>
      <c r="E722" s="13"/>
      <c r="F722">
        <v>11</v>
      </c>
      <c r="G722" s="13">
        <v>424</v>
      </c>
      <c r="H722">
        <v>11</v>
      </c>
      <c r="I722" s="13">
        <v>424</v>
      </c>
    </row>
    <row r="723" spans="1:9" x14ac:dyDescent="0.25">
      <c r="A723" s="1">
        <v>45195</v>
      </c>
      <c r="B723">
        <v>10311</v>
      </c>
      <c r="C723" t="s">
        <v>11</v>
      </c>
      <c r="E723" s="13"/>
      <c r="F723">
        <v>16</v>
      </c>
      <c r="G723" s="13">
        <v>268.8</v>
      </c>
      <c r="H723">
        <v>16</v>
      </c>
      <c r="I723" s="13">
        <v>268.8</v>
      </c>
    </row>
    <row r="724" spans="1:9" x14ac:dyDescent="0.25">
      <c r="A724" s="1">
        <v>45196</v>
      </c>
      <c r="B724">
        <v>10310</v>
      </c>
      <c r="C724" t="s">
        <v>13</v>
      </c>
      <c r="E724" s="13"/>
      <c r="F724">
        <v>17</v>
      </c>
      <c r="G724" s="13">
        <v>336</v>
      </c>
      <c r="H724">
        <v>17</v>
      </c>
      <c r="I724" s="13">
        <v>336</v>
      </c>
    </row>
    <row r="725" spans="1:9" x14ac:dyDescent="0.25">
      <c r="A725" s="1">
        <v>45202</v>
      </c>
      <c r="B725">
        <v>10312</v>
      </c>
      <c r="C725" t="s">
        <v>7</v>
      </c>
      <c r="E725" s="13"/>
      <c r="F725">
        <v>7</v>
      </c>
      <c r="G725" s="13">
        <v>1614.8</v>
      </c>
      <c r="H725">
        <v>7</v>
      </c>
      <c r="I725" s="13">
        <v>1614.8</v>
      </c>
    </row>
    <row r="726" spans="1:9" x14ac:dyDescent="0.25">
      <c r="A726" s="1">
        <v>45202</v>
      </c>
      <c r="B726">
        <v>10315</v>
      </c>
      <c r="C726" t="s">
        <v>14</v>
      </c>
      <c r="E726" s="13"/>
      <c r="F726">
        <v>17</v>
      </c>
      <c r="G726" s="13">
        <v>516.79999999999995</v>
      </c>
      <c r="H726">
        <v>17</v>
      </c>
      <c r="I726" s="13">
        <v>516.79999999999995</v>
      </c>
    </row>
    <row r="727" spans="1:9" x14ac:dyDescent="0.25">
      <c r="A727" s="1">
        <v>45203</v>
      </c>
      <c r="B727">
        <v>10313</v>
      </c>
      <c r="C727" t="s">
        <v>7</v>
      </c>
      <c r="E727" s="13"/>
      <c r="F727">
        <v>11</v>
      </c>
      <c r="G727" s="13">
        <v>182.4</v>
      </c>
      <c r="H727">
        <v>11</v>
      </c>
      <c r="I727" s="13">
        <v>182.4</v>
      </c>
    </row>
    <row r="728" spans="1:9" x14ac:dyDescent="0.25">
      <c r="A728" s="1">
        <v>45203</v>
      </c>
      <c r="B728">
        <v>10314</v>
      </c>
      <c r="C728" t="s">
        <v>11</v>
      </c>
      <c r="E728" s="13"/>
      <c r="F728">
        <v>18</v>
      </c>
      <c r="G728" s="13">
        <v>2094.3000000000002</v>
      </c>
      <c r="H728">
        <v>18</v>
      </c>
      <c r="I728" s="13">
        <v>2094.3000000000002</v>
      </c>
    </row>
    <row r="729" spans="1:9" x14ac:dyDescent="0.25">
      <c r="A729" s="1">
        <v>45203</v>
      </c>
      <c r="B729">
        <v>10318</v>
      </c>
      <c r="C729" t="s">
        <v>13</v>
      </c>
      <c r="E729" s="13"/>
      <c r="F729">
        <v>13</v>
      </c>
      <c r="G729" s="13">
        <v>240.4</v>
      </c>
      <c r="H729">
        <v>13</v>
      </c>
      <c r="I729" s="13">
        <v>240.4</v>
      </c>
    </row>
    <row r="730" spans="1:9" x14ac:dyDescent="0.25">
      <c r="A730" s="1">
        <v>45207</v>
      </c>
      <c r="B730">
        <v>10316</v>
      </c>
      <c r="C730" t="s">
        <v>11</v>
      </c>
      <c r="E730" s="13"/>
      <c r="F730">
        <v>19</v>
      </c>
      <c r="G730" s="13">
        <v>2835</v>
      </c>
      <c r="H730">
        <v>19</v>
      </c>
      <c r="I730" s="13">
        <v>2835</v>
      </c>
    </row>
    <row r="731" spans="1:9" x14ac:dyDescent="0.25">
      <c r="A731" s="1">
        <v>45208</v>
      </c>
      <c r="B731">
        <v>10302</v>
      </c>
      <c r="C731" t="s">
        <v>14</v>
      </c>
      <c r="E731" s="13"/>
      <c r="F731">
        <v>9</v>
      </c>
      <c r="G731" s="13">
        <v>2708.8</v>
      </c>
      <c r="H731">
        <v>9</v>
      </c>
      <c r="I731" s="13">
        <v>2708.8</v>
      </c>
    </row>
    <row r="732" spans="1:9" x14ac:dyDescent="0.25">
      <c r="A732" s="1">
        <v>45208</v>
      </c>
      <c r="B732">
        <v>10305</v>
      </c>
      <c r="C732" t="s">
        <v>13</v>
      </c>
      <c r="E732" s="13"/>
      <c r="F732">
        <v>15</v>
      </c>
      <c r="G732" s="13">
        <v>3741.3</v>
      </c>
      <c r="H732">
        <v>15</v>
      </c>
      <c r="I732" s="13">
        <v>3741.3</v>
      </c>
    </row>
    <row r="733" spans="1:9" x14ac:dyDescent="0.25">
      <c r="A733" s="1">
        <v>45209</v>
      </c>
      <c r="B733">
        <v>10317</v>
      </c>
      <c r="C733" t="s">
        <v>12</v>
      </c>
      <c r="D733">
        <v>8</v>
      </c>
      <c r="E733" s="13">
        <v>288</v>
      </c>
      <c r="G733" s="13"/>
      <c r="H733">
        <v>8</v>
      </c>
      <c r="I733" s="13">
        <v>288</v>
      </c>
    </row>
    <row r="734" spans="1:9" x14ac:dyDescent="0.25">
      <c r="A734" s="1">
        <v>45209</v>
      </c>
      <c r="B734">
        <v>10324</v>
      </c>
      <c r="C734" t="s">
        <v>10</v>
      </c>
      <c r="D734">
        <v>19</v>
      </c>
      <c r="E734" s="13">
        <v>5275.71</v>
      </c>
      <c r="G734" s="13"/>
      <c r="H734">
        <v>19</v>
      </c>
      <c r="I734" s="13">
        <v>5275.71</v>
      </c>
    </row>
    <row r="735" spans="1:9" x14ac:dyDescent="0.25">
      <c r="A735" s="1">
        <v>45210</v>
      </c>
      <c r="B735">
        <v>10319</v>
      </c>
      <c r="C735" t="s">
        <v>15</v>
      </c>
      <c r="D735">
        <v>11</v>
      </c>
      <c r="E735" s="13">
        <v>1191.2</v>
      </c>
      <c r="G735" s="13"/>
      <c r="H735">
        <v>11</v>
      </c>
      <c r="I735" s="13">
        <v>1191.2</v>
      </c>
    </row>
    <row r="736" spans="1:9" x14ac:dyDescent="0.25">
      <c r="A736" s="1">
        <v>45210</v>
      </c>
      <c r="B736">
        <v>10321</v>
      </c>
      <c r="C736" t="s">
        <v>16</v>
      </c>
      <c r="E736" s="13"/>
      <c r="F736">
        <v>9</v>
      </c>
      <c r="G736" s="13">
        <v>144</v>
      </c>
      <c r="H736">
        <v>9</v>
      </c>
      <c r="I736" s="13">
        <v>144</v>
      </c>
    </row>
    <row r="737" spans="1:9" x14ac:dyDescent="0.25">
      <c r="A737" s="1">
        <v>45213</v>
      </c>
      <c r="B737">
        <v>10323</v>
      </c>
      <c r="C737" t="s">
        <v>14</v>
      </c>
      <c r="E737" s="13"/>
      <c r="F737">
        <v>8</v>
      </c>
      <c r="G737" s="13">
        <v>164.4</v>
      </c>
      <c r="H737">
        <v>8</v>
      </c>
      <c r="I737" s="13">
        <v>164.4</v>
      </c>
    </row>
    <row r="738" spans="1:9" x14ac:dyDescent="0.25">
      <c r="A738" s="1">
        <v>45213</v>
      </c>
      <c r="B738">
        <v>10325</v>
      </c>
      <c r="C738" t="s">
        <v>11</v>
      </c>
      <c r="E738" s="13"/>
      <c r="F738">
        <v>9</v>
      </c>
      <c r="G738" s="13">
        <v>1497</v>
      </c>
      <c r="H738">
        <v>9</v>
      </c>
      <c r="I738" s="13">
        <v>1497</v>
      </c>
    </row>
    <row r="739" spans="1:9" x14ac:dyDescent="0.25">
      <c r="A739" s="1">
        <v>45213</v>
      </c>
      <c r="B739">
        <v>10326</v>
      </c>
      <c r="C739" t="s">
        <v>14</v>
      </c>
      <c r="E739" s="13"/>
      <c r="F739">
        <v>8</v>
      </c>
      <c r="G739" s="13">
        <v>982</v>
      </c>
      <c r="H739">
        <v>8</v>
      </c>
      <c r="I739" s="13">
        <v>982</v>
      </c>
    </row>
    <row r="740" spans="1:9" x14ac:dyDescent="0.25">
      <c r="A740" s="1">
        <v>45213</v>
      </c>
      <c r="B740">
        <v>10327</v>
      </c>
      <c r="C740" t="s">
        <v>7</v>
      </c>
      <c r="E740" s="13"/>
      <c r="F740">
        <v>7</v>
      </c>
      <c r="G740" s="13">
        <v>1810</v>
      </c>
      <c r="H740">
        <v>7</v>
      </c>
      <c r="I740" s="13">
        <v>1810</v>
      </c>
    </row>
    <row r="741" spans="1:9" x14ac:dyDescent="0.25">
      <c r="A741" s="1">
        <v>45216</v>
      </c>
      <c r="B741">
        <v>10328</v>
      </c>
      <c r="C741" t="s">
        <v>14</v>
      </c>
      <c r="E741" s="13"/>
      <c r="F741">
        <v>8</v>
      </c>
      <c r="G741" s="13">
        <v>1168</v>
      </c>
      <c r="H741">
        <v>8</v>
      </c>
      <c r="I741" s="13">
        <v>1168</v>
      </c>
    </row>
    <row r="742" spans="1:9" x14ac:dyDescent="0.25">
      <c r="A742" s="1">
        <v>45217</v>
      </c>
      <c r="B742">
        <v>10320</v>
      </c>
      <c r="C742" t="s">
        <v>9</v>
      </c>
      <c r="D742">
        <v>17</v>
      </c>
      <c r="E742" s="13">
        <v>516</v>
      </c>
      <c r="G742" s="13"/>
      <c r="H742">
        <v>17</v>
      </c>
      <c r="I742" s="13">
        <v>516</v>
      </c>
    </row>
    <row r="743" spans="1:9" x14ac:dyDescent="0.25">
      <c r="A743" s="1">
        <v>45220</v>
      </c>
      <c r="B743">
        <v>10331</v>
      </c>
      <c r="C743" t="s">
        <v>10</v>
      </c>
      <c r="D743">
        <v>16</v>
      </c>
      <c r="E743" s="13">
        <v>88.5</v>
      </c>
      <c r="G743" s="13"/>
      <c r="H743">
        <v>16</v>
      </c>
      <c r="I743" s="13">
        <v>88.5</v>
      </c>
    </row>
    <row r="744" spans="1:9" x14ac:dyDescent="0.25">
      <c r="A744" s="1">
        <v>45220</v>
      </c>
      <c r="B744">
        <v>10332</v>
      </c>
      <c r="C744" t="s">
        <v>16</v>
      </c>
      <c r="E744" s="13"/>
      <c r="F744">
        <v>18</v>
      </c>
      <c r="G744" s="13">
        <v>1786.88</v>
      </c>
      <c r="H744">
        <v>18</v>
      </c>
      <c r="I744" s="13">
        <v>1786.88</v>
      </c>
    </row>
    <row r="745" spans="1:9" x14ac:dyDescent="0.25">
      <c r="A745" s="1">
        <v>45222</v>
      </c>
      <c r="B745">
        <v>10309</v>
      </c>
      <c r="C745" t="s">
        <v>16</v>
      </c>
      <c r="E745" s="13"/>
      <c r="F745">
        <v>19</v>
      </c>
      <c r="G745" s="13">
        <v>1762</v>
      </c>
      <c r="H745">
        <v>19</v>
      </c>
      <c r="I745" s="13">
        <v>1762</v>
      </c>
    </row>
    <row r="746" spans="1:9" x14ac:dyDescent="0.25">
      <c r="A746" s="1">
        <v>45222</v>
      </c>
      <c r="B746">
        <v>10322</v>
      </c>
      <c r="C746" t="s">
        <v>15</v>
      </c>
      <c r="D746">
        <v>8</v>
      </c>
      <c r="E746" s="13">
        <v>112</v>
      </c>
      <c r="G746" s="13"/>
      <c r="H746">
        <v>8</v>
      </c>
      <c r="I746" s="13">
        <v>112</v>
      </c>
    </row>
    <row r="747" spans="1:9" x14ac:dyDescent="0.25">
      <c r="A747" s="1">
        <v>45222</v>
      </c>
      <c r="B747">
        <v>10329</v>
      </c>
      <c r="C747" t="s">
        <v>14</v>
      </c>
      <c r="E747" s="13"/>
      <c r="F747">
        <v>9</v>
      </c>
      <c r="G747" s="13">
        <v>4578.43</v>
      </c>
      <c r="H747">
        <v>9</v>
      </c>
      <c r="I747" s="13">
        <v>4578.43</v>
      </c>
    </row>
    <row r="748" spans="1:9" x14ac:dyDescent="0.25">
      <c r="A748" s="1">
        <v>45223</v>
      </c>
      <c r="B748">
        <v>10335</v>
      </c>
      <c r="C748" t="s">
        <v>15</v>
      </c>
      <c r="D748">
        <v>8</v>
      </c>
      <c r="E748" s="13">
        <v>2036.16</v>
      </c>
      <c r="G748" s="13"/>
      <c r="H748">
        <v>8</v>
      </c>
      <c r="I748" s="13">
        <v>2036.16</v>
      </c>
    </row>
    <row r="749" spans="1:9" x14ac:dyDescent="0.25">
      <c r="A749" s="1">
        <v>45224</v>
      </c>
      <c r="B749">
        <v>10333</v>
      </c>
      <c r="C749" t="s">
        <v>9</v>
      </c>
      <c r="D749">
        <v>11</v>
      </c>
      <c r="E749" s="13">
        <v>877.2</v>
      </c>
      <c r="G749" s="13"/>
      <c r="H749">
        <v>11</v>
      </c>
      <c r="I749" s="13">
        <v>877.2</v>
      </c>
    </row>
    <row r="750" spans="1:9" x14ac:dyDescent="0.25">
      <c r="A750" s="1">
        <v>45224</v>
      </c>
      <c r="B750">
        <v>10336</v>
      </c>
      <c r="C750" t="s">
        <v>15</v>
      </c>
      <c r="D750">
        <v>16</v>
      </c>
      <c r="E750" s="13">
        <v>285.12</v>
      </c>
      <c r="G750" s="13"/>
      <c r="H750">
        <v>16</v>
      </c>
      <c r="I750" s="13">
        <v>285.12</v>
      </c>
    </row>
    <row r="751" spans="1:9" x14ac:dyDescent="0.25">
      <c r="A751" s="1">
        <v>45227</v>
      </c>
      <c r="B751">
        <v>10330</v>
      </c>
      <c r="C751" t="s">
        <v>16</v>
      </c>
      <c r="E751" s="13"/>
      <c r="F751">
        <v>7</v>
      </c>
      <c r="G751" s="13">
        <v>1649</v>
      </c>
      <c r="H751">
        <v>7</v>
      </c>
      <c r="I751" s="13">
        <v>1649</v>
      </c>
    </row>
    <row r="752" spans="1:9" x14ac:dyDescent="0.25">
      <c r="A752" s="1">
        <v>45227</v>
      </c>
      <c r="B752">
        <v>10334</v>
      </c>
      <c r="C752" t="s">
        <v>13</v>
      </c>
      <c r="E752" s="13"/>
      <c r="F752">
        <v>15</v>
      </c>
      <c r="G752" s="13">
        <v>144.80000000000001</v>
      </c>
      <c r="H752">
        <v>15</v>
      </c>
      <c r="I752" s="13">
        <v>144.80000000000001</v>
      </c>
    </row>
    <row r="753" spans="1:9" x14ac:dyDescent="0.25">
      <c r="A753" s="1">
        <v>45228</v>
      </c>
      <c r="B753">
        <v>10337</v>
      </c>
      <c r="C753" t="s">
        <v>14</v>
      </c>
      <c r="E753" s="13"/>
      <c r="F753">
        <v>9</v>
      </c>
      <c r="G753" s="13">
        <v>2467</v>
      </c>
      <c r="H753">
        <v>9</v>
      </c>
      <c r="I753" s="13">
        <v>2467</v>
      </c>
    </row>
    <row r="754" spans="1:9" x14ac:dyDescent="0.25">
      <c r="A754" s="1">
        <v>45228</v>
      </c>
      <c r="B754">
        <v>10338</v>
      </c>
      <c r="C754" t="s">
        <v>14</v>
      </c>
      <c r="E754" s="13"/>
      <c r="F754">
        <v>8</v>
      </c>
      <c r="G754" s="13">
        <v>934.5</v>
      </c>
      <c r="H754">
        <v>8</v>
      </c>
      <c r="I754" s="13">
        <v>934.5</v>
      </c>
    </row>
    <row r="755" spans="1:9" x14ac:dyDescent="0.25">
      <c r="A755" s="1">
        <v>45234</v>
      </c>
      <c r="B755">
        <v>10339</v>
      </c>
      <c r="C755" t="s">
        <v>7</v>
      </c>
      <c r="E755" s="13"/>
      <c r="F755">
        <v>7</v>
      </c>
      <c r="G755" s="13">
        <v>3354</v>
      </c>
      <c r="H755">
        <v>7</v>
      </c>
      <c r="I755" s="13">
        <v>3354</v>
      </c>
    </row>
    <row r="756" spans="1:9" x14ac:dyDescent="0.25">
      <c r="A756" s="1">
        <v>45234</v>
      </c>
      <c r="B756">
        <v>10342</v>
      </c>
      <c r="C756" t="s">
        <v>14</v>
      </c>
      <c r="E756" s="13"/>
      <c r="F756">
        <v>9</v>
      </c>
      <c r="G756" s="13">
        <v>1840.64</v>
      </c>
      <c r="H756">
        <v>9</v>
      </c>
      <c r="I756" s="13">
        <v>1840.64</v>
      </c>
    </row>
    <row r="757" spans="1:9" x14ac:dyDescent="0.25">
      <c r="A757" s="1">
        <v>45235</v>
      </c>
      <c r="B757">
        <v>10341</v>
      </c>
      <c r="C757" t="s">
        <v>15</v>
      </c>
      <c r="D757">
        <v>11</v>
      </c>
      <c r="E757" s="13">
        <v>352.6</v>
      </c>
      <c r="G757" s="13"/>
      <c r="H757">
        <v>11</v>
      </c>
      <c r="I757" s="13">
        <v>352.6</v>
      </c>
    </row>
    <row r="758" spans="1:9" x14ac:dyDescent="0.25">
      <c r="A758" s="1">
        <v>45235</v>
      </c>
      <c r="B758">
        <v>10344</v>
      </c>
      <c r="C758" t="s">
        <v>14</v>
      </c>
      <c r="E758" s="13"/>
      <c r="F758">
        <v>17</v>
      </c>
      <c r="G758" s="13">
        <v>2296</v>
      </c>
      <c r="H758">
        <v>17</v>
      </c>
      <c r="I758" s="13">
        <v>2296</v>
      </c>
    </row>
    <row r="759" spans="1:9" x14ac:dyDescent="0.25">
      <c r="A759" s="1">
        <v>45236</v>
      </c>
      <c r="B759">
        <v>10343</v>
      </c>
      <c r="C759" t="s">
        <v>14</v>
      </c>
      <c r="E759" s="13"/>
      <c r="F759">
        <v>16</v>
      </c>
      <c r="G759" s="13">
        <v>1584</v>
      </c>
      <c r="H759">
        <v>16</v>
      </c>
      <c r="I759" s="13">
        <v>1584</v>
      </c>
    </row>
    <row r="760" spans="1:9" x14ac:dyDescent="0.25">
      <c r="A760" s="1">
        <v>45238</v>
      </c>
      <c r="B760">
        <v>10340</v>
      </c>
      <c r="C760" t="s">
        <v>11</v>
      </c>
      <c r="E760" s="13"/>
      <c r="F760">
        <v>11</v>
      </c>
      <c r="G760" s="13">
        <v>2436.1799999999998</v>
      </c>
      <c r="H760">
        <v>11</v>
      </c>
      <c r="I760" s="13">
        <v>2436.1799999999998</v>
      </c>
    </row>
    <row r="761" spans="1:9" x14ac:dyDescent="0.25">
      <c r="A761" s="1">
        <v>45238</v>
      </c>
      <c r="B761">
        <v>10346</v>
      </c>
      <c r="C761" t="s">
        <v>16</v>
      </c>
      <c r="E761" s="13"/>
      <c r="F761">
        <v>13</v>
      </c>
      <c r="G761" s="13">
        <v>1618.88</v>
      </c>
      <c r="H761">
        <v>13</v>
      </c>
      <c r="I761" s="13">
        <v>1618.88</v>
      </c>
    </row>
    <row r="762" spans="1:9" x14ac:dyDescent="0.25">
      <c r="A762" s="1">
        <v>45238</v>
      </c>
      <c r="B762">
        <v>10347</v>
      </c>
      <c r="C762" t="s">
        <v>14</v>
      </c>
      <c r="E762" s="13"/>
      <c r="F762">
        <v>16</v>
      </c>
      <c r="G762" s="13">
        <v>814.42</v>
      </c>
      <c r="H762">
        <v>16</v>
      </c>
      <c r="I762" s="13">
        <v>814.42</v>
      </c>
    </row>
    <row r="763" spans="1:9" x14ac:dyDescent="0.25">
      <c r="A763" s="1">
        <v>45241</v>
      </c>
      <c r="B763">
        <v>10345</v>
      </c>
      <c r="C763" t="s">
        <v>7</v>
      </c>
      <c r="E763" s="13"/>
      <c r="F763">
        <v>18</v>
      </c>
      <c r="G763" s="13">
        <v>2924.8</v>
      </c>
      <c r="H763">
        <v>18</v>
      </c>
      <c r="I763" s="13">
        <v>2924.8</v>
      </c>
    </row>
    <row r="764" spans="1:9" x14ac:dyDescent="0.25">
      <c r="A764" s="1">
        <v>45245</v>
      </c>
      <c r="B764">
        <v>10348</v>
      </c>
      <c r="C764" t="s">
        <v>14</v>
      </c>
      <c r="E764" s="13"/>
      <c r="F764">
        <v>19</v>
      </c>
      <c r="G764" s="13">
        <v>363.6</v>
      </c>
      <c r="H764">
        <v>19</v>
      </c>
      <c r="I764" s="13">
        <v>363.6</v>
      </c>
    </row>
    <row r="765" spans="1:9" x14ac:dyDescent="0.25">
      <c r="A765" s="1">
        <v>45245</v>
      </c>
      <c r="B765">
        <v>10349</v>
      </c>
      <c r="C765" t="s">
        <v>15</v>
      </c>
      <c r="D765">
        <v>19</v>
      </c>
      <c r="E765" s="13">
        <v>141.6</v>
      </c>
      <c r="G765" s="13"/>
      <c r="H765">
        <v>19</v>
      </c>
      <c r="I765" s="13">
        <v>141.6</v>
      </c>
    </row>
    <row r="766" spans="1:9" x14ac:dyDescent="0.25">
      <c r="A766" s="1">
        <v>45248</v>
      </c>
      <c r="B766">
        <v>10352</v>
      </c>
      <c r="C766" t="s">
        <v>16</v>
      </c>
      <c r="E766" s="13"/>
      <c r="F766">
        <v>13</v>
      </c>
      <c r="G766" s="13">
        <v>136.30000000000001</v>
      </c>
      <c r="H766">
        <v>13</v>
      </c>
      <c r="I766" s="13">
        <v>136.30000000000001</v>
      </c>
    </row>
    <row r="767" spans="1:9" x14ac:dyDescent="0.25">
      <c r="A767" s="1">
        <v>45250</v>
      </c>
      <c r="B767">
        <v>10351</v>
      </c>
      <c r="C767" t="s">
        <v>11</v>
      </c>
      <c r="E767" s="13"/>
      <c r="F767">
        <v>9</v>
      </c>
      <c r="G767" s="13">
        <v>5398.72</v>
      </c>
      <c r="H767">
        <v>9</v>
      </c>
      <c r="I767" s="13">
        <v>5398.72</v>
      </c>
    </row>
    <row r="768" spans="1:9" x14ac:dyDescent="0.25">
      <c r="A768" s="1">
        <v>45250</v>
      </c>
      <c r="B768">
        <v>10354</v>
      </c>
      <c r="C768" t="s">
        <v>13</v>
      </c>
      <c r="E768" s="13"/>
      <c r="F768">
        <v>9</v>
      </c>
      <c r="G768" s="13">
        <v>568.79999999999995</v>
      </c>
      <c r="H768">
        <v>9</v>
      </c>
      <c r="I768" s="13">
        <v>568.79999999999995</v>
      </c>
    </row>
    <row r="769" spans="1:9" x14ac:dyDescent="0.25">
      <c r="A769" s="1">
        <v>45250</v>
      </c>
      <c r="B769">
        <v>10355</v>
      </c>
      <c r="C769" t="s">
        <v>12</v>
      </c>
      <c r="D769">
        <v>18</v>
      </c>
      <c r="E769" s="13">
        <v>480</v>
      </c>
      <c r="G769" s="13"/>
      <c r="H769">
        <v>18</v>
      </c>
      <c r="I769" s="13">
        <v>480</v>
      </c>
    </row>
    <row r="770" spans="1:9" x14ac:dyDescent="0.25">
      <c r="A770" s="1">
        <v>45255</v>
      </c>
      <c r="B770">
        <v>10353</v>
      </c>
      <c r="C770" t="s">
        <v>15</v>
      </c>
      <c r="D770">
        <v>8</v>
      </c>
      <c r="E770" s="13">
        <v>8593.2800000000007</v>
      </c>
      <c r="G770" s="13"/>
      <c r="H770">
        <v>8</v>
      </c>
      <c r="I770" s="13">
        <v>8593.2800000000007</v>
      </c>
    </row>
    <row r="771" spans="1:9" x14ac:dyDescent="0.25">
      <c r="A771" s="1">
        <v>45256</v>
      </c>
      <c r="B771">
        <v>10359</v>
      </c>
      <c r="C771" t="s">
        <v>9</v>
      </c>
      <c r="D771">
        <v>11</v>
      </c>
      <c r="E771" s="13">
        <v>3471.68</v>
      </c>
      <c r="G771" s="13"/>
      <c r="H771">
        <v>11</v>
      </c>
      <c r="I771" s="13">
        <v>3471.68</v>
      </c>
    </row>
    <row r="772" spans="1:9" x14ac:dyDescent="0.25">
      <c r="A772" s="1">
        <v>45257</v>
      </c>
      <c r="B772">
        <v>10356</v>
      </c>
      <c r="C772" t="s">
        <v>12</v>
      </c>
      <c r="D772">
        <v>16</v>
      </c>
      <c r="E772" s="13">
        <v>1106.4000000000001</v>
      </c>
      <c r="G772" s="13"/>
      <c r="H772">
        <v>16</v>
      </c>
      <c r="I772" s="13">
        <v>1106.4000000000001</v>
      </c>
    </row>
    <row r="773" spans="1:9" x14ac:dyDescent="0.25">
      <c r="A773" s="1">
        <v>45257</v>
      </c>
      <c r="B773">
        <v>10358</v>
      </c>
      <c r="C773" t="s">
        <v>9</v>
      </c>
      <c r="D773">
        <v>15</v>
      </c>
      <c r="E773" s="13">
        <v>429.4</v>
      </c>
      <c r="G773" s="13"/>
      <c r="H773">
        <v>15</v>
      </c>
      <c r="I773" s="13">
        <v>429.4</v>
      </c>
    </row>
    <row r="774" spans="1:9" x14ac:dyDescent="0.25">
      <c r="A774" s="1">
        <v>45258</v>
      </c>
      <c r="B774">
        <v>10362</v>
      </c>
      <c r="C774" t="s">
        <v>16</v>
      </c>
      <c r="E774" s="13"/>
      <c r="F774">
        <v>19</v>
      </c>
      <c r="G774" s="13">
        <v>1549.6</v>
      </c>
      <c r="H774">
        <v>19</v>
      </c>
      <c r="I774" s="13">
        <v>1549.6</v>
      </c>
    </row>
    <row r="775" spans="1:9" x14ac:dyDescent="0.25">
      <c r="A775" s="1">
        <v>45262</v>
      </c>
      <c r="B775">
        <v>10357</v>
      </c>
      <c r="C775" t="s">
        <v>11</v>
      </c>
      <c r="E775" s="13"/>
      <c r="F775">
        <v>16</v>
      </c>
      <c r="G775" s="13">
        <v>1167.68</v>
      </c>
      <c r="H775">
        <v>16</v>
      </c>
      <c r="I775" s="13">
        <v>1167.68</v>
      </c>
    </row>
    <row r="776" spans="1:9" x14ac:dyDescent="0.25">
      <c r="A776" s="1">
        <v>45262</v>
      </c>
      <c r="B776">
        <v>10360</v>
      </c>
      <c r="C776" t="s">
        <v>14</v>
      </c>
      <c r="E776" s="13"/>
      <c r="F776">
        <v>10</v>
      </c>
      <c r="G776" s="13">
        <v>7390.2</v>
      </c>
      <c r="H776">
        <v>10</v>
      </c>
      <c r="I776" s="13">
        <v>7390.2</v>
      </c>
    </row>
    <row r="777" spans="1:9" x14ac:dyDescent="0.25">
      <c r="A777" s="1">
        <v>45262</v>
      </c>
      <c r="B777">
        <v>10365</v>
      </c>
      <c r="C777" t="s">
        <v>16</v>
      </c>
      <c r="E777" s="13"/>
      <c r="F777">
        <v>10</v>
      </c>
      <c r="G777" s="13">
        <v>403.2</v>
      </c>
      <c r="H777">
        <v>10</v>
      </c>
      <c r="I777" s="13">
        <v>403.2</v>
      </c>
    </row>
    <row r="778" spans="1:9" x14ac:dyDescent="0.25">
      <c r="A778" s="1">
        <v>45262</v>
      </c>
      <c r="B778">
        <v>10367</v>
      </c>
      <c r="C778" t="s">
        <v>15</v>
      </c>
      <c r="D778">
        <v>12</v>
      </c>
      <c r="E778" s="13">
        <v>834.2</v>
      </c>
      <c r="G778" s="13"/>
      <c r="H778">
        <v>12</v>
      </c>
      <c r="I778" s="13">
        <v>834.2</v>
      </c>
    </row>
    <row r="779" spans="1:9" x14ac:dyDescent="0.25">
      <c r="A779" s="1">
        <v>45262</v>
      </c>
      <c r="B779">
        <v>10368</v>
      </c>
      <c r="C779" t="s">
        <v>7</v>
      </c>
      <c r="E779" s="13"/>
      <c r="F779">
        <v>17</v>
      </c>
      <c r="G779" s="13">
        <v>1689.78</v>
      </c>
      <c r="H779">
        <v>17</v>
      </c>
      <c r="I779" s="13">
        <v>1689.78</v>
      </c>
    </row>
    <row r="780" spans="1:9" x14ac:dyDescent="0.25">
      <c r="A780" s="1">
        <v>45263</v>
      </c>
      <c r="B780">
        <v>10350</v>
      </c>
      <c r="C780" t="s">
        <v>12</v>
      </c>
      <c r="D780">
        <v>19</v>
      </c>
      <c r="E780" s="13">
        <v>642.05999999999995</v>
      </c>
      <c r="G780" s="13"/>
      <c r="H780">
        <v>19</v>
      </c>
      <c r="I780" s="13">
        <v>642.05999999999995</v>
      </c>
    </row>
    <row r="781" spans="1:9" x14ac:dyDescent="0.25">
      <c r="A781" s="1">
        <v>45263</v>
      </c>
      <c r="B781">
        <v>10361</v>
      </c>
      <c r="C781" t="s">
        <v>11</v>
      </c>
      <c r="E781" s="13"/>
      <c r="F781">
        <v>13</v>
      </c>
      <c r="G781" s="13">
        <v>2046.24</v>
      </c>
      <c r="H781">
        <v>13</v>
      </c>
      <c r="I781" s="13">
        <v>2046.24</v>
      </c>
    </row>
    <row r="782" spans="1:9" x14ac:dyDescent="0.25">
      <c r="A782" s="1">
        <v>45264</v>
      </c>
      <c r="B782">
        <v>10363</v>
      </c>
      <c r="C782" t="s">
        <v>14</v>
      </c>
      <c r="E782" s="13"/>
      <c r="F782">
        <v>7</v>
      </c>
      <c r="G782" s="13">
        <v>447.2</v>
      </c>
      <c r="H782">
        <v>7</v>
      </c>
      <c r="I782" s="13">
        <v>447.2</v>
      </c>
    </row>
    <row r="783" spans="1:9" x14ac:dyDescent="0.25">
      <c r="A783" s="1">
        <v>45264</v>
      </c>
      <c r="B783">
        <v>10364</v>
      </c>
      <c r="C783" t="s">
        <v>11</v>
      </c>
      <c r="E783" s="13"/>
      <c r="F783">
        <v>14</v>
      </c>
      <c r="G783" s="13">
        <v>950</v>
      </c>
      <c r="H783">
        <v>14</v>
      </c>
      <c r="I783" s="13">
        <v>950</v>
      </c>
    </row>
    <row r="784" spans="1:9" x14ac:dyDescent="0.25">
      <c r="A784" s="1">
        <v>45269</v>
      </c>
      <c r="B784">
        <v>10369</v>
      </c>
      <c r="C784" t="s">
        <v>13</v>
      </c>
      <c r="E784" s="13"/>
      <c r="F784">
        <v>14</v>
      </c>
      <c r="G784" s="13">
        <v>2390.4</v>
      </c>
      <c r="H784">
        <v>14</v>
      </c>
      <c r="I784" s="13">
        <v>2390.4</v>
      </c>
    </row>
    <row r="785" spans="1:9" x14ac:dyDescent="0.25">
      <c r="A785" s="1">
        <v>45269</v>
      </c>
      <c r="B785">
        <v>10372</v>
      </c>
      <c r="C785" t="s">
        <v>9</v>
      </c>
      <c r="D785">
        <v>7</v>
      </c>
      <c r="E785" s="13">
        <v>9210.9</v>
      </c>
      <c r="G785" s="13"/>
      <c r="H785">
        <v>7</v>
      </c>
      <c r="I785" s="13">
        <v>9210.9</v>
      </c>
    </row>
    <row r="786" spans="1:9" x14ac:dyDescent="0.25">
      <c r="A786" s="1">
        <v>45269</v>
      </c>
      <c r="B786">
        <v>10374</v>
      </c>
      <c r="C786" t="s">
        <v>11</v>
      </c>
      <c r="E786" s="13"/>
      <c r="F786">
        <v>8</v>
      </c>
      <c r="G786" s="13">
        <v>459</v>
      </c>
      <c r="H786">
        <v>8</v>
      </c>
      <c r="I786" s="13">
        <v>459</v>
      </c>
    </row>
    <row r="787" spans="1:9" x14ac:dyDescent="0.25">
      <c r="A787" s="1">
        <v>45269</v>
      </c>
      <c r="B787">
        <v>10375</v>
      </c>
      <c r="C787" t="s">
        <v>16</v>
      </c>
      <c r="D787">
        <v>8</v>
      </c>
      <c r="E787" s="13">
        <v>338</v>
      </c>
      <c r="G787" s="13"/>
      <c r="H787">
        <v>8</v>
      </c>
      <c r="I787" s="13">
        <v>338</v>
      </c>
    </row>
    <row r="788" spans="1:9" x14ac:dyDescent="0.25">
      <c r="A788" s="1">
        <v>45271</v>
      </c>
      <c r="B788">
        <v>10373</v>
      </c>
      <c r="C788" t="s">
        <v>14</v>
      </c>
      <c r="E788" s="13"/>
      <c r="F788">
        <v>15</v>
      </c>
      <c r="G788" s="13">
        <v>1366.4</v>
      </c>
      <c r="H788">
        <v>15</v>
      </c>
      <c r="I788" s="13">
        <v>1366.4</v>
      </c>
    </row>
    <row r="789" spans="1:9" x14ac:dyDescent="0.25">
      <c r="A789" s="1">
        <v>45273</v>
      </c>
      <c r="B789">
        <v>10376</v>
      </c>
      <c r="C789" t="s">
        <v>11</v>
      </c>
      <c r="E789" s="13"/>
      <c r="F789">
        <v>17</v>
      </c>
      <c r="G789" s="13">
        <v>399</v>
      </c>
      <c r="H789">
        <v>17</v>
      </c>
      <c r="I789" s="13">
        <v>399</v>
      </c>
    </row>
    <row r="790" spans="1:9" x14ac:dyDescent="0.25">
      <c r="A790" s="1">
        <v>45273</v>
      </c>
      <c r="B790">
        <v>10377</v>
      </c>
      <c r="C790" t="s">
        <v>11</v>
      </c>
      <c r="E790" s="13"/>
      <c r="F790">
        <v>16</v>
      </c>
      <c r="G790" s="13">
        <v>863.6</v>
      </c>
      <c r="H790">
        <v>16</v>
      </c>
      <c r="I790" s="13">
        <v>863.6</v>
      </c>
    </row>
    <row r="791" spans="1:9" x14ac:dyDescent="0.25">
      <c r="A791" s="1">
        <v>45273</v>
      </c>
      <c r="B791">
        <v>10379</v>
      </c>
      <c r="C791" t="s">
        <v>7</v>
      </c>
      <c r="E791" s="13"/>
      <c r="F791">
        <v>7</v>
      </c>
      <c r="G791" s="13">
        <v>863.28</v>
      </c>
      <c r="H791">
        <v>7</v>
      </c>
      <c r="I791" s="13">
        <v>863.28</v>
      </c>
    </row>
    <row r="792" spans="1:9" x14ac:dyDescent="0.25">
      <c r="A792" s="1">
        <v>45273</v>
      </c>
      <c r="B792">
        <v>10381</v>
      </c>
      <c r="C792" t="s">
        <v>16</v>
      </c>
      <c r="E792" s="13"/>
      <c r="F792">
        <v>15</v>
      </c>
      <c r="G792" s="13">
        <v>112</v>
      </c>
      <c r="H792">
        <v>15</v>
      </c>
      <c r="I792" s="13">
        <v>112</v>
      </c>
    </row>
    <row r="793" spans="1:9" x14ac:dyDescent="0.25">
      <c r="A793" s="1">
        <v>45276</v>
      </c>
      <c r="B793">
        <v>10382</v>
      </c>
      <c r="C793" t="s">
        <v>14</v>
      </c>
      <c r="E793" s="13"/>
      <c r="F793">
        <v>19</v>
      </c>
      <c r="G793" s="13">
        <v>2900</v>
      </c>
      <c r="H793">
        <v>19</v>
      </c>
      <c r="I793" s="13">
        <v>2900</v>
      </c>
    </row>
    <row r="794" spans="1:9" x14ac:dyDescent="0.25">
      <c r="A794" s="1">
        <v>45278</v>
      </c>
      <c r="B794">
        <v>10383</v>
      </c>
      <c r="C794" t="s">
        <v>13</v>
      </c>
      <c r="E794" s="13"/>
      <c r="F794">
        <v>12</v>
      </c>
      <c r="G794" s="13">
        <v>899</v>
      </c>
      <c r="H794">
        <v>12</v>
      </c>
      <c r="I794" s="13">
        <v>899</v>
      </c>
    </row>
    <row r="795" spans="1:9" x14ac:dyDescent="0.25">
      <c r="A795" s="1">
        <v>45279</v>
      </c>
      <c r="B795">
        <v>10378</v>
      </c>
      <c r="C795" t="s">
        <v>9</v>
      </c>
      <c r="D795">
        <v>17</v>
      </c>
      <c r="E795" s="13">
        <v>103.2</v>
      </c>
      <c r="G795" s="13"/>
      <c r="H795">
        <v>17</v>
      </c>
      <c r="I795" s="13">
        <v>103.2</v>
      </c>
    </row>
    <row r="796" spans="1:9" x14ac:dyDescent="0.25">
      <c r="A796" s="1">
        <v>45280</v>
      </c>
      <c r="B796">
        <v>10384</v>
      </c>
      <c r="C796" t="s">
        <v>16</v>
      </c>
      <c r="D796">
        <v>9</v>
      </c>
      <c r="E796" s="13">
        <v>2222.4</v>
      </c>
      <c r="G796" s="13"/>
      <c r="H796">
        <v>9</v>
      </c>
      <c r="I796" s="13">
        <v>2222.4</v>
      </c>
    </row>
    <row r="797" spans="1:9" x14ac:dyDescent="0.25">
      <c r="A797" s="1">
        <v>45280</v>
      </c>
      <c r="B797">
        <v>10387</v>
      </c>
      <c r="C797" t="s">
        <v>11</v>
      </c>
      <c r="E797" s="13"/>
      <c r="F797">
        <v>9</v>
      </c>
      <c r="G797" s="13">
        <v>1058.4000000000001</v>
      </c>
      <c r="H797">
        <v>9</v>
      </c>
      <c r="I797" s="13">
        <v>1058.4000000000001</v>
      </c>
    </row>
    <row r="798" spans="1:9" x14ac:dyDescent="0.25">
      <c r="A798" s="1">
        <v>45280</v>
      </c>
      <c r="B798">
        <v>10388</v>
      </c>
      <c r="C798" t="s">
        <v>7</v>
      </c>
      <c r="E798" s="13"/>
      <c r="F798">
        <v>19</v>
      </c>
      <c r="G798" s="13">
        <v>1228.8</v>
      </c>
      <c r="H798">
        <v>19</v>
      </c>
      <c r="I798" s="13">
        <v>1228.8</v>
      </c>
    </row>
    <row r="799" spans="1:9" x14ac:dyDescent="0.25">
      <c r="A799" s="1">
        <v>45283</v>
      </c>
      <c r="B799">
        <v>10385</v>
      </c>
      <c r="C799" t="s">
        <v>11</v>
      </c>
      <c r="E799" s="13"/>
      <c r="F799">
        <v>17</v>
      </c>
      <c r="G799" s="13">
        <v>691.2</v>
      </c>
      <c r="H799">
        <v>17</v>
      </c>
      <c r="I799" s="13">
        <v>691.2</v>
      </c>
    </row>
    <row r="800" spans="1:9" x14ac:dyDescent="0.25">
      <c r="A800" s="1">
        <v>45284</v>
      </c>
      <c r="B800">
        <v>10371</v>
      </c>
      <c r="C800" t="s">
        <v>11</v>
      </c>
      <c r="E800" s="13"/>
      <c r="F800">
        <v>13</v>
      </c>
      <c r="G800" s="13">
        <v>72.959999999999994</v>
      </c>
      <c r="H800">
        <v>13</v>
      </c>
      <c r="I800" s="13">
        <v>72.959999999999994</v>
      </c>
    </row>
    <row r="801" spans="1:9" x14ac:dyDescent="0.25">
      <c r="A801" s="1">
        <v>45284</v>
      </c>
      <c r="B801">
        <v>10389</v>
      </c>
      <c r="C801" t="s">
        <v>14</v>
      </c>
      <c r="E801" s="13"/>
      <c r="F801">
        <v>11</v>
      </c>
      <c r="G801" s="13">
        <v>1832.8</v>
      </c>
      <c r="H801">
        <v>11</v>
      </c>
      <c r="I801" s="13">
        <v>1832.8</v>
      </c>
    </row>
    <row r="802" spans="1:9" x14ac:dyDescent="0.25">
      <c r="A802" s="1">
        <v>45285</v>
      </c>
      <c r="B802">
        <v>10386</v>
      </c>
      <c r="C802" t="s">
        <v>10</v>
      </c>
      <c r="D802">
        <v>10</v>
      </c>
      <c r="E802" s="13">
        <v>166</v>
      </c>
      <c r="G802" s="13"/>
      <c r="H802">
        <v>10</v>
      </c>
      <c r="I802" s="13">
        <v>166</v>
      </c>
    </row>
    <row r="803" spans="1:9" x14ac:dyDescent="0.25">
      <c r="A803" s="1">
        <v>45286</v>
      </c>
      <c r="B803">
        <v>10390</v>
      </c>
      <c r="C803" t="s">
        <v>12</v>
      </c>
      <c r="D803">
        <v>12</v>
      </c>
      <c r="E803" s="13">
        <v>2090.88</v>
      </c>
      <c r="G803" s="13"/>
      <c r="H803">
        <v>12</v>
      </c>
      <c r="I803" s="13">
        <v>2090.88</v>
      </c>
    </row>
    <row r="804" spans="1:9" x14ac:dyDescent="0.25">
      <c r="A804" s="1">
        <v>45287</v>
      </c>
      <c r="B804">
        <v>10370</v>
      </c>
      <c r="C804" t="s">
        <v>12</v>
      </c>
      <c r="D804">
        <v>10</v>
      </c>
      <c r="E804" s="13">
        <v>1117.5999999999999</v>
      </c>
      <c r="G804" s="13"/>
      <c r="H804">
        <v>10</v>
      </c>
      <c r="I804" s="13">
        <v>1117.5999999999999</v>
      </c>
    </row>
    <row r="805" spans="1:9" x14ac:dyDescent="0.25">
      <c r="A805" s="1">
        <v>45290</v>
      </c>
      <c r="B805">
        <v>10366</v>
      </c>
      <c r="C805" t="s">
        <v>13</v>
      </c>
      <c r="E805" s="13"/>
      <c r="F805">
        <v>13</v>
      </c>
      <c r="G805" s="13">
        <v>136</v>
      </c>
      <c r="H805">
        <v>13</v>
      </c>
      <c r="I805" s="13">
        <v>136</v>
      </c>
    </row>
    <row r="806" spans="1:9" x14ac:dyDescent="0.25">
      <c r="A806" s="1">
        <v>45291</v>
      </c>
      <c r="B806">
        <v>10391</v>
      </c>
      <c r="C806" t="s">
        <v>16</v>
      </c>
      <c r="E806" s="13"/>
      <c r="F806">
        <v>11</v>
      </c>
      <c r="G806" s="13">
        <v>86.4</v>
      </c>
      <c r="H806">
        <v>11</v>
      </c>
      <c r="I806" s="13">
        <v>86.4</v>
      </c>
    </row>
    <row r="807" spans="1:9" x14ac:dyDescent="0.25">
      <c r="A807" t="s">
        <v>17</v>
      </c>
      <c r="D807">
        <v>3067</v>
      </c>
      <c r="E807" s="13">
        <v>364526.18999999994</v>
      </c>
      <c r="F807">
        <v>7154</v>
      </c>
      <c r="G807" s="13">
        <v>863801.21000000101</v>
      </c>
      <c r="H807">
        <v>10221</v>
      </c>
      <c r="I807" s="13">
        <v>1228327.4000000004</v>
      </c>
    </row>
  </sheetData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Copyright</vt:lpstr>
      <vt:lpstr>Index</vt:lpstr>
      <vt:lpstr>Semi-Report</vt:lpstr>
      <vt:lpstr>Flat Data Table</vt:lpstr>
      <vt:lpstr>Flat Data Table Pivot</vt:lpstr>
      <vt:lpstr>Report Format</vt:lpstr>
      <vt:lpstr>Data Entry Layout</vt:lpstr>
      <vt:lpstr>Ideal Layout</vt:lpstr>
      <vt:lpstr>Tabular Data Pivots</vt:lpstr>
      <vt:lpstr>More Resources</vt:lpstr>
      <vt:lpstr>'Data Entry Layout'!Print_Titles</vt:lpstr>
      <vt:lpstr>RowTitleRegion1..J3</vt:lpstr>
      <vt:lpstr>RowTitleRegion2..M3</vt:lpstr>
      <vt:lpstr>Title1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 Treacy</cp:lastModifiedBy>
  <dcterms:created xsi:type="dcterms:W3CDTF">2013-10-29T11:28:20Z</dcterms:created>
  <dcterms:modified xsi:type="dcterms:W3CDTF">2024-04-02T01:20:11Z</dcterms:modified>
</cp:coreProperties>
</file>