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/>
  <mc:AlternateContent xmlns:mc="http://schemas.openxmlformats.org/markup-compatibility/2006">
    <mc:Choice Requires="x15">
      <x15ac:absPath xmlns:x15ac="http://schemas.microsoft.com/office/spreadsheetml/2010/11/ac" url="https://365moth-my.sharepoint.com/personal/mynda_treacy_365moth_onmicrosoft_com/Documents/Training/Marketing/Blog/Excel Fiscal Periods/"/>
    </mc:Choice>
  </mc:AlternateContent>
  <bookViews>
    <workbookView xWindow="0" yWindow="0" windowWidth="28800" windowHeight="12210"/>
  </bookViews>
  <sheets>
    <sheet name="Start of Month Fiscal Periods" sheetId="1" r:id="rId1"/>
    <sheet name="Calendar Periods" sheetId="3" r:id="rId2"/>
    <sheet name="4-5-4 Calendar Periods" sheetId="6" r:id="rId3"/>
    <sheet name="More Resources" sheetId="2" r:id="rId4"/>
    <sheet name="Quarter Groupings" sheetId="5" r:id="rId5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6" l="1"/>
  <c r="E6" i="6" l="1"/>
  <c r="F6" i="6" s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E7" i="6" l="1"/>
  <c r="F7" i="6" s="1"/>
  <c r="E8" i="6" l="1"/>
  <c r="F8" i="6" s="1"/>
  <c r="E9" i="6" l="1"/>
  <c r="F9" i="6" s="1"/>
  <c r="B12" i="6" l="1"/>
  <c r="C14" i="6"/>
  <c r="C13" i="6"/>
  <c r="C5" i="6"/>
  <c r="C12" i="6"/>
  <c r="B14" i="6"/>
  <c r="B7" i="6"/>
  <c r="B5" i="6"/>
  <c r="B10" i="6"/>
  <c r="B15" i="6"/>
  <c r="C10" i="6"/>
  <c r="C11" i="6"/>
  <c r="B13" i="6"/>
  <c r="C8" i="6"/>
  <c r="B6" i="6"/>
  <c r="C7" i="6"/>
  <c r="B8" i="6"/>
  <c r="B11" i="6"/>
  <c r="C6" i="6"/>
  <c r="C9" i="6"/>
  <c r="B9" i="6"/>
  <c r="C15" i="6"/>
  <c r="E10" i="6" l="1"/>
  <c r="F10" i="6" s="1"/>
  <c r="E11" i="6" l="1"/>
  <c r="F11" i="6" s="1"/>
  <c r="E12" i="6" l="1"/>
  <c r="F12" i="6" s="1"/>
  <c r="B19" i="6" l="1"/>
  <c r="B18" i="6"/>
  <c r="C17" i="6"/>
  <c r="C21" i="6"/>
  <c r="B23" i="6"/>
  <c r="B22" i="6"/>
  <c r="C20" i="6"/>
  <c r="C24" i="6"/>
  <c r="C19" i="6"/>
  <c r="B21" i="6"/>
  <c r="C22" i="6"/>
  <c r="B24" i="6"/>
  <c r="C23" i="6"/>
  <c r="C16" i="6"/>
  <c r="B20" i="6"/>
  <c r="C18" i="6"/>
  <c r="B17" i="6"/>
  <c r="B16" i="6"/>
  <c r="E13" i="6" l="1"/>
  <c r="F13" i="6" s="1"/>
  <c r="B25" i="6" l="1"/>
  <c r="C26" i="6"/>
  <c r="B26" i="6"/>
  <c r="B27" i="6"/>
  <c r="C27" i="6"/>
  <c r="C25" i="6"/>
  <c r="E14" i="6" l="1"/>
  <c r="F14" i="6" s="1"/>
</calcChain>
</file>

<file path=xl/sharedStrings.xml><?xml version="1.0" encoding="utf-8"?>
<sst xmlns="http://schemas.openxmlformats.org/spreadsheetml/2006/main" count="70" uniqueCount="60">
  <si>
    <t>More Resources</t>
  </si>
  <si>
    <t>Webinars</t>
  </si>
  <si>
    <t>Excel Dashboards</t>
  </si>
  <si>
    <t>http://www.myonlinetraininghub.com/excel-webinars</t>
  </si>
  <si>
    <t>Courses</t>
  </si>
  <si>
    <t>http://www.myonlinetraininghub.com/excel-dashboard-course</t>
  </si>
  <si>
    <t>Power BI</t>
  </si>
  <si>
    <t>http://www.myonlinetraininghub.com/power-bi-course</t>
  </si>
  <si>
    <t>Support</t>
  </si>
  <si>
    <t>Excel Forum</t>
  </si>
  <si>
    <t>https://www.myonlinetraininghub.com/excel-forum</t>
  </si>
  <si>
    <t>Fiscal Qtr (CHOOSE)</t>
  </si>
  <si>
    <t>Date</t>
  </si>
  <si>
    <t>Qtr</t>
  </si>
  <si>
    <t>Qtr End</t>
  </si>
  <si>
    <t>Qtr Start</t>
  </si>
  <si>
    <t>Year</t>
  </si>
  <si>
    <t>Fiscal Years and Quarters</t>
  </si>
  <si>
    <t>Fiscal Qtr</t>
  </si>
  <si>
    <t>Date (dd/mm/yyyy)</t>
  </si>
  <si>
    <t>Calendar Quarters</t>
  </si>
  <si>
    <t>Fiscal Quarters</t>
  </si>
  <si>
    <t>Q1</t>
  </si>
  <si>
    <t>Q2</t>
  </si>
  <si>
    <t>Q3</t>
  </si>
  <si>
    <t>Q4</t>
  </si>
  <si>
    <t>Calendar Year</t>
  </si>
  <si>
    <t>Fiscal Year</t>
  </si>
  <si>
    <r>
      <t>=</t>
    </r>
    <r>
      <rPr>
        <sz val="11"/>
        <color rgb="FF0070C0"/>
        <rFont val="Segoe UI"/>
        <family val="2"/>
        <scheme val="minor"/>
      </rPr>
      <t>"Q"&amp;</t>
    </r>
    <r>
      <rPr>
        <sz val="11"/>
        <color theme="1"/>
        <rFont val="Segoe UI"/>
        <family val="2"/>
        <scheme val="minor"/>
      </rPr>
      <t>CHOOSE(</t>
    </r>
    <r>
      <rPr>
        <sz val="11"/>
        <color rgb="FFFF0000"/>
        <rFont val="Segoe UI"/>
        <family val="2"/>
        <scheme val="minor"/>
      </rPr>
      <t>MONTH([@Date])</t>
    </r>
    <r>
      <rPr>
        <sz val="11"/>
        <color theme="1"/>
        <rFont val="Segoe UI"/>
        <family val="2"/>
        <scheme val="minor"/>
      </rPr>
      <t>, 3, 3, 3, 4, 4, 4, 1, 1, 1, 2, 2, 2 )</t>
    </r>
  </si>
  <si>
    <r>
      <t>=</t>
    </r>
    <r>
      <rPr>
        <sz val="11"/>
        <color rgb="FF0070C0"/>
        <rFont val="Segoe UI"/>
        <family val="2"/>
        <scheme val="minor"/>
      </rPr>
      <t>"Q"&amp;</t>
    </r>
    <r>
      <rPr>
        <sz val="11"/>
        <color theme="1"/>
        <rFont val="Segoe UI"/>
        <family val="2"/>
        <scheme val="minor"/>
      </rPr>
      <t>CHOOSE(</t>
    </r>
    <r>
      <rPr>
        <sz val="11"/>
        <color rgb="FFFF0000"/>
        <rFont val="Segoe UI"/>
        <family val="2"/>
        <scheme val="minor"/>
      </rPr>
      <t>2</t>
    </r>
    <r>
      <rPr>
        <sz val="11"/>
        <color theme="1"/>
        <rFont val="Segoe UI"/>
        <family val="2"/>
        <scheme val="minor"/>
      </rPr>
      <t>, 3, 3, 3, 4, 4, 4, 1, 1, 1, 2, 2, 2 )</t>
    </r>
  </si>
  <si>
    <t>Calendar Years and Quarters</t>
  </si>
  <si>
    <t>Calendar Qtr</t>
  </si>
  <si>
    <t>Fiscal Year (IF)</t>
  </si>
  <si>
    <t>4-5-4 Fiscal Quarters and Years</t>
  </si>
  <si>
    <t>CHOOSE Function</t>
  </si>
  <si>
    <t>http://www.myonlinetraininghub.com/excel-choose-function</t>
  </si>
  <si>
    <t>SWITCH Function</t>
  </si>
  <si>
    <t>http://www.myonlinetraininghub.com/excel-switch-function</t>
  </si>
  <si>
    <t>CHOOSE Function Toggle</t>
  </si>
  <si>
    <t>http://www.myonlinetraininghub.com/excel-choose-function-toggle</t>
  </si>
  <si>
    <t>http://www.myonlinetraininghub.com/excel-expert-upgrade</t>
  </si>
  <si>
    <t>Power Query</t>
  </si>
  <si>
    <t>Advanced Excel</t>
  </si>
  <si>
    <t>Power Pivot</t>
  </si>
  <si>
    <t>PivotTables</t>
  </si>
  <si>
    <t>http://www.myonlinetraininghub.com/excel-power-query-course</t>
  </si>
  <si>
    <t>http://www.myonlinetraininghub.com/power-pivot-course</t>
  </si>
  <si>
    <t>http://www.myonlinetraininghub.com/excel-pivottable-course</t>
  </si>
  <si>
    <t>Excel for Finance</t>
  </si>
  <si>
    <t>Excel Analysis Toolpak</t>
  </si>
  <si>
    <t>Excel for Customer Service Professionals</t>
  </si>
  <si>
    <t>Excel for Decision Making Under Uncertainty</t>
  </si>
  <si>
    <t>http://www.myonlinetraininghub.com/excel-for-decision-making-course</t>
  </si>
  <si>
    <t>http://www.myonlinetraininghub.com/excel-for-finance-course</t>
  </si>
  <si>
    <t>http://www.myonlinetraininghub.com/excel-analysis-toolpak-course</t>
  </si>
  <si>
    <t>http://www.myonlinetraininghub.com/excel-for-customer-service-professionals</t>
  </si>
  <si>
    <t>Related Tutorials</t>
  </si>
  <si>
    <t>VLOOKUP on a Sorted List</t>
  </si>
  <si>
    <t>http://www.myonlinetraininghub.com/vlookup-sorted-list-explained</t>
  </si>
  <si>
    <t>Excel Dashboards &amp; Power 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</si>
</sst>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@*."/>
  </numFmts>
  <fonts count="6" x14ac:knownFonts="1">
    <font>
      <sz val="11"/>
      <color theme="1"/>
      <name val="Segoe UI"/>
      <family val="2"/>
      <scheme val="minor"/>
    </font>
    <font>
      <sz val="24"/>
      <color theme="0"/>
      <name val="Segoe UI Light"/>
      <family val="2"/>
    </font>
    <font>
      <b/>
      <sz val="11"/>
      <color theme="1"/>
      <name val="Segoe UI"/>
      <family val="2"/>
      <scheme val="minor"/>
    </font>
    <font>
      <u/>
      <sz val="11"/>
      <color theme="10"/>
      <name val="Segoe UI"/>
      <family val="2"/>
      <scheme val="minor"/>
    </font>
    <font>
      <sz val="11"/>
      <color rgb="FFFF0000"/>
      <name val="Segoe UI"/>
      <family val="2"/>
      <scheme val="minor"/>
    </font>
    <font>
      <sz val="11"/>
      <color rgb="FF0070C0"/>
      <name val="Segoe U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445B1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3" borderId="0" xfId="0" applyFill="1"/>
    <xf numFmtId="0" fontId="2" fillId="0" borderId="0" xfId="0" applyFont="1"/>
    <xf numFmtId="164" fontId="0" fillId="0" borderId="0" xfId="0" applyNumberFormat="1" applyAlignment="1">
      <alignment horizontal="left" indent="1"/>
    </xf>
    <xf numFmtId="0" fontId="3" fillId="0" borderId="0" xfId="1"/>
    <xf numFmtId="16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quotePrefix="1"/>
    <xf numFmtId="0" fontId="0" fillId="0" borderId="0" xfId="0" applyAlignment="1">
      <alignment horizontal="left" indent="1"/>
    </xf>
  </cellXfs>
  <cellStyles count="2">
    <cellStyle name="Hyperlink" xfId="1" builtinId="8"/>
    <cellStyle name="Normal" xfId="0" builtinId="0"/>
  </cellStyles>
  <dxfs count="13">
    <dxf>
      <numFmt numFmtId="19" formatCode="d/mm/yyyy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9" formatCode="d/mm/yyyy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19" formatCode="d/mm/yyyy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19" formatCode="d/mm/yyyy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19" formatCode="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myonlinetraininghub.com/excel-convert-dates-to-fiscal-quarters-and-years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myonlinetraininghub.com/excel-convert-dates-to-fiscal-quarters-and-years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myonlinetraininghub.com/excel-convert-dates-to-fiscal-quarters-and-years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yonlinetraininghub.com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myonlinetraininghub.com/excel-convert-dates-to-fiscal-quarters-and-year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142875</xdr:colOff>
      <xdr:row>0</xdr:row>
      <xdr:rowOff>47625</xdr:rowOff>
    </xdr:from>
    <xdr:to>
      <xdr:col>14</xdr:col>
      <xdr:colOff>629956</xdr:colOff>
      <xdr:row>0</xdr:row>
      <xdr:rowOff>581241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45BCF5-3002-4B26-9C7B-68BACF73DF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58275" y="47625"/>
          <a:ext cx="3230281" cy="533616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0</xdr:row>
      <xdr:rowOff>152400</xdr:rowOff>
    </xdr:from>
    <xdr:to>
      <xdr:col>7</xdr:col>
      <xdr:colOff>161925</xdr:colOff>
      <xdr:row>0</xdr:row>
      <xdr:rowOff>447675</xdr:rowOff>
    </xdr:to>
    <xdr:sp macro="" textlink="">
      <xdr:nvSpPr>
        <xdr:cNvPr id="4" name="Rectangle: Rounded Corner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7374C9-B442-4304-86A5-A51E1EF363EB}"/>
            </a:ext>
          </a:extLst>
        </xdr:cNvPr>
        <xdr:cNvSpPr/>
      </xdr:nvSpPr>
      <xdr:spPr>
        <a:xfrm>
          <a:off x="4848225" y="152400"/>
          <a:ext cx="2028825" cy="295275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click here to read tutorial</a:t>
          </a:r>
        </a:p>
      </xdr:txBody>
    </xdr:sp>
    <xdr:clientData/>
  </xdr:twoCellAnchor>
  <xdr:twoCellAnchor>
    <xdr:from>
      <xdr:col>3</xdr:col>
      <xdr:colOff>476250</xdr:colOff>
      <xdr:row>3</xdr:row>
      <xdr:rowOff>190500</xdr:rowOff>
    </xdr:from>
    <xdr:to>
      <xdr:col>5</xdr:col>
      <xdr:colOff>942975</xdr:colOff>
      <xdr:row>8</xdr:row>
      <xdr:rowOff>57150</xdr:rowOff>
    </xdr:to>
    <xdr:sp macro="" textlink="">
      <xdr:nvSpPr>
        <xdr:cNvPr id="2" name="Speech Bubble: Rectangle 1">
          <a:extLst>
            <a:ext uri="{FF2B5EF4-FFF2-40B4-BE49-F238E27FC236}">
              <a16:creationId xmlns:a16="http://schemas.microsoft.com/office/drawing/2014/main" id="{7D829049-7B2E-46F7-A6EB-28C788E687BB}"/>
            </a:ext>
          </a:extLst>
        </xdr:cNvPr>
        <xdr:cNvSpPr/>
      </xdr:nvSpPr>
      <xdr:spPr>
        <a:xfrm>
          <a:off x="4067175" y="1228725"/>
          <a:ext cx="1724025" cy="914400"/>
        </a:xfrm>
        <a:prstGeom prst="wedgeRectCallout">
          <a:avLst>
            <a:gd name="adj1" fmla="val -62269"/>
            <a:gd name="adj2" fmla="val -2291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AU" sz="1100"/>
            <a:t>Assumes your fiscal year is</a:t>
          </a:r>
          <a:r>
            <a:rPr lang="en-AU" sz="1100" baseline="0"/>
            <a:t> from July 1 - June 30. Change formulas accordingly.</a:t>
          </a:r>
          <a:endParaRPr lang="en-A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142875</xdr:colOff>
      <xdr:row>0</xdr:row>
      <xdr:rowOff>47625</xdr:rowOff>
    </xdr:from>
    <xdr:to>
      <xdr:col>17</xdr:col>
      <xdr:colOff>629956</xdr:colOff>
      <xdr:row>0</xdr:row>
      <xdr:rowOff>581241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2E64CC-E4F2-475F-AAEA-FD900DF8B2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54100" y="47625"/>
          <a:ext cx="3230281" cy="533616"/>
        </a:xfrm>
        <a:prstGeom prst="rect">
          <a:avLst/>
        </a:prstGeom>
      </xdr:spPr>
    </xdr:pic>
    <xdr:clientData/>
  </xdr:twoCellAnchor>
  <xdr:twoCellAnchor>
    <xdr:from>
      <xdr:col>6</xdr:col>
      <xdr:colOff>571501</xdr:colOff>
      <xdr:row>0</xdr:row>
      <xdr:rowOff>152400</xdr:rowOff>
    </xdr:from>
    <xdr:to>
      <xdr:col>9</xdr:col>
      <xdr:colOff>476251</xdr:colOff>
      <xdr:row>0</xdr:row>
      <xdr:rowOff>447675</xdr:rowOff>
    </xdr:to>
    <xdr:sp macro="" textlink="">
      <xdr:nvSpPr>
        <xdr:cNvPr id="3" name="Rectangle: Rounded Corner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F1F7BD-1BF0-4F45-9E98-F435F405139F}"/>
            </a:ext>
          </a:extLst>
        </xdr:cNvPr>
        <xdr:cNvSpPr/>
      </xdr:nvSpPr>
      <xdr:spPr>
        <a:xfrm>
          <a:off x="8753476" y="152400"/>
          <a:ext cx="2381250" cy="295275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click here to read tutorial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142875</xdr:colOff>
      <xdr:row>0</xdr:row>
      <xdr:rowOff>47625</xdr:rowOff>
    </xdr:from>
    <xdr:to>
      <xdr:col>17</xdr:col>
      <xdr:colOff>629956</xdr:colOff>
      <xdr:row>0</xdr:row>
      <xdr:rowOff>581241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CCABFE-3404-4618-8C15-660E68566F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78150" y="47625"/>
          <a:ext cx="3230281" cy="533616"/>
        </a:xfrm>
        <a:prstGeom prst="rect">
          <a:avLst/>
        </a:prstGeom>
      </xdr:spPr>
    </xdr:pic>
    <xdr:clientData/>
  </xdr:twoCellAnchor>
  <xdr:twoCellAnchor>
    <xdr:from>
      <xdr:col>6</xdr:col>
      <xdr:colOff>571501</xdr:colOff>
      <xdr:row>0</xdr:row>
      <xdr:rowOff>152400</xdr:rowOff>
    </xdr:from>
    <xdr:to>
      <xdr:col>9</xdr:col>
      <xdr:colOff>238125</xdr:colOff>
      <xdr:row>0</xdr:row>
      <xdr:rowOff>447675</xdr:rowOff>
    </xdr:to>
    <xdr:sp macro="" textlink="">
      <xdr:nvSpPr>
        <xdr:cNvPr id="3" name="Rectangle: Rounded Corner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136435-5EE1-4074-ACCF-DFFAB255DC86}"/>
            </a:ext>
          </a:extLst>
        </xdr:cNvPr>
        <xdr:cNvSpPr/>
      </xdr:nvSpPr>
      <xdr:spPr>
        <a:xfrm>
          <a:off x="5429251" y="152400"/>
          <a:ext cx="1933574" cy="295275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click here to read tutorial</a:t>
          </a:r>
        </a:p>
      </xdr:txBody>
    </xdr:sp>
    <xdr:clientData/>
  </xdr:twoCellAnchor>
  <xdr:twoCellAnchor>
    <xdr:from>
      <xdr:col>4</xdr:col>
      <xdr:colOff>142874</xdr:colOff>
      <xdr:row>15</xdr:row>
      <xdr:rowOff>0</xdr:rowOff>
    </xdr:from>
    <xdr:to>
      <xdr:col>7</xdr:col>
      <xdr:colOff>247649</xdr:colOff>
      <xdr:row>17</xdr:row>
      <xdr:rowOff>85725</xdr:rowOff>
    </xdr:to>
    <xdr:sp macro="" textlink="">
      <xdr:nvSpPr>
        <xdr:cNvPr id="5" name="Speech Bubble: Rectangle 4">
          <a:extLst>
            <a:ext uri="{FF2B5EF4-FFF2-40B4-BE49-F238E27FC236}">
              <a16:creationId xmlns:a16="http://schemas.microsoft.com/office/drawing/2014/main" id="{1F3637C9-DA01-479B-8568-896469EBCFA9}"/>
            </a:ext>
          </a:extLst>
        </xdr:cNvPr>
        <xdr:cNvSpPr/>
      </xdr:nvSpPr>
      <xdr:spPr>
        <a:xfrm>
          <a:off x="3133724" y="3552825"/>
          <a:ext cx="2581275" cy="504825"/>
        </a:xfrm>
        <a:prstGeom prst="wedgeRectCallout">
          <a:avLst>
            <a:gd name="adj1" fmla="val -21215"/>
            <a:gd name="adj2" fmla="val -725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AU" sz="1100"/>
            <a:t>FiscalPeriods Table </a:t>
          </a:r>
        </a:p>
        <a:p>
          <a:pPr algn="ctr"/>
          <a:r>
            <a:rPr lang="en-AU" sz="1100"/>
            <a:t>(must be sorted in ascending order)</a:t>
          </a:r>
        </a:p>
      </xdr:txBody>
    </xdr:sp>
    <xdr:clientData/>
  </xdr:twoCellAnchor>
  <xdr:twoCellAnchor>
    <xdr:from>
      <xdr:col>0</xdr:col>
      <xdr:colOff>671512</xdr:colOff>
      <xdr:row>27</xdr:row>
      <xdr:rowOff>200025</xdr:rowOff>
    </xdr:from>
    <xdr:to>
      <xdr:col>3</xdr:col>
      <xdr:colOff>71438</xdr:colOff>
      <xdr:row>30</xdr:row>
      <xdr:rowOff>76200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C44C2081-DA9B-4FB6-A621-78ADA0242275}"/>
            </a:ext>
          </a:extLst>
        </xdr:cNvPr>
        <xdr:cNvGrpSpPr/>
      </xdr:nvGrpSpPr>
      <xdr:grpSpPr>
        <a:xfrm>
          <a:off x="671512" y="6267450"/>
          <a:ext cx="1981201" cy="504825"/>
          <a:chOff x="671512" y="6267450"/>
          <a:chExt cx="1981201" cy="504825"/>
        </a:xfrm>
      </xdr:grpSpPr>
      <xdr:sp macro="" textlink="">
        <xdr:nvSpPr>
          <xdr:cNvPr id="7" name="Speech Bubble: Rectangle 6">
            <a:extLst>
              <a:ext uri="{FF2B5EF4-FFF2-40B4-BE49-F238E27FC236}">
                <a16:creationId xmlns:a16="http://schemas.microsoft.com/office/drawing/2014/main" id="{FD09E1BC-819E-4FBE-8390-0783F52689CD}"/>
              </a:ext>
            </a:extLst>
          </xdr:cNvPr>
          <xdr:cNvSpPr/>
        </xdr:nvSpPr>
        <xdr:spPr>
          <a:xfrm>
            <a:off x="671512" y="6267450"/>
            <a:ext cx="1981201" cy="504825"/>
          </a:xfrm>
          <a:prstGeom prst="wedgeRectCallout">
            <a:avLst>
              <a:gd name="adj1" fmla="val 20612"/>
              <a:gd name="adj2" fmla="val -74387"/>
            </a:avLst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n-AU" sz="1100"/>
          </a:p>
        </xdr:txBody>
      </xdr:sp>
      <xdr:sp macro="" textlink="">
        <xdr:nvSpPr>
          <xdr:cNvPr id="6" name="Speech Bubble: Rectangle 5">
            <a:extLst>
              <a:ext uri="{FF2B5EF4-FFF2-40B4-BE49-F238E27FC236}">
                <a16:creationId xmlns:a16="http://schemas.microsoft.com/office/drawing/2014/main" id="{CA8B1ABB-1A86-4B5C-A291-D8DD4B388229}"/>
              </a:ext>
            </a:extLst>
          </xdr:cNvPr>
          <xdr:cNvSpPr/>
        </xdr:nvSpPr>
        <xdr:spPr>
          <a:xfrm>
            <a:off x="671512" y="6267450"/>
            <a:ext cx="1981201" cy="504825"/>
          </a:xfrm>
          <a:prstGeom prst="wedgeRectCallout">
            <a:avLst>
              <a:gd name="adj1" fmla="val -21215"/>
              <a:gd name="adj2" fmla="val -72500"/>
            </a:avLst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n-AU" sz="1100"/>
              <a:t>VLOOKUP's</a:t>
            </a:r>
            <a:r>
              <a:rPr lang="en-AU" sz="1100" baseline="0"/>
              <a:t> last argument must be TRUE or 1</a:t>
            </a:r>
            <a:endParaRPr lang="en-AU" sz="1100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438150</xdr:colOff>
      <xdr:row>0</xdr:row>
      <xdr:rowOff>57150</xdr:rowOff>
    </xdr:from>
    <xdr:to>
      <xdr:col>9</xdr:col>
      <xdr:colOff>620431</xdr:colOff>
      <xdr:row>0</xdr:row>
      <xdr:rowOff>590766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9CA1BF-B7E0-49A8-AF6B-C71AC0CC5D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15275" y="57150"/>
          <a:ext cx="3611281" cy="53361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142875</xdr:colOff>
      <xdr:row>0</xdr:row>
      <xdr:rowOff>47625</xdr:rowOff>
    </xdr:from>
    <xdr:to>
      <xdr:col>18</xdr:col>
      <xdr:colOff>629956</xdr:colOff>
      <xdr:row>0</xdr:row>
      <xdr:rowOff>581241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F78F96-D4E4-4540-94D5-1360C8F430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54100" y="47625"/>
          <a:ext cx="3230281" cy="533616"/>
        </a:xfrm>
        <a:prstGeom prst="rect">
          <a:avLst/>
        </a:prstGeom>
      </xdr:spPr>
    </xdr:pic>
    <xdr:clientData/>
  </xdr:twoCellAnchor>
  <xdr:twoCellAnchor>
    <xdr:from>
      <xdr:col>7</xdr:col>
      <xdr:colOff>571501</xdr:colOff>
      <xdr:row>0</xdr:row>
      <xdr:rowOff>152400</xdr:rowOff>
    </xdr:from>
    <xdr:to>
      <xdr:col>10</xdr:col>
      <xdr:colOff>476251</xdr:colOff>
      <xdr:row>0</xdr:row>
      <xdr:rowOff>447675</xdr:rowOff>
    </xdr:to>
    <xdr:sp macro="" textlink="">
      <xdr:nvSpPr>
        <xdr:cNvPr id="3" name="Rectangle: Rounded Corner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6C45DA-36D4-4F62-A29D-9F1A9ECC06E1}"/>
            </a:ext>
          </a:extLst>
        </xdr:cNvPr>
        <xdr:cNvSpPr/>
      </xdr:nvSpPr>
      <xdr:spPr>
        <a:xfrm>
          <a:off x="8753476" y="152400"/>
          <a:ext cx="2381250" cy="295275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click here to read tutorial</a:t>
          </a:r>
        </a:p>
      </xdr:txBody>
    </xdr:sp>
    <xdr:clientData/>
  </xdr:twoCellAnchor>
  <xdr:twoCellAnchor>
    <xdr:from>
      <xdr:col>0</xdr:col>
      <xdr:colOff>1381126</xdr:colOff>
      <xdr:row>4</xdr:row>
      <xdr:rowOff>57150</xdr:rowOff>
    </xdr:from>
    <xdr:to>
      <xdr:col>1</xdr:col>
      <xdr:colOff>123826</xdr:colOff>
      <xdr:row>6</xdr:row>
      <xdr:rowOff>142875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D0A81B1B-339D-4369-8B7E-9895CB42E1B8}"/>
            </a:ext>
          </a:extLst>
        </xdr:cNvPr>
        <xdr:cNvSpPr/>
      </xdr:nvSpPr>
      <xdr:spPr>
        <a:xfrm>
          <a:off x="1381126" y="1304925"/>
          <a:ext cx="152400" cy="504825"/>
        </a:xfrm>
        <a:prstGeom prst="rightBrac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0</xdr:col>
      <xdr:colOff>1381126</xdr:colOff>
      <xdr:row>7</xdr:row>
      <xdr:rowOff>57150</xdr:rowOff>
    </xdr:from>
    <xdr:to>
      <xdr:col>1</xdr:col>
      <xdr:colOff>123826</xdr:colOff>
      <xdr:row>9</xdr:row>
      <xdr:rowOff>142875</xdr:rowOff>
    </xdr:to>
    <xdr:sp macro="" textlink="">
      <xdr:nvSpPr>
        <xdr:cNvPr id="5" name="Right Brace 4">
          <a:extLst>
            <a:ext uri="{FF2B5EF4-FFF2-40B4-BE49-F238E27FC236}">
              <a16:creationId xmlns:a16="http://schemas.microsoft.com/office/drawing/2014/main" id="{D184F6D7-A1A3-487E-8D1A-FFE16706FD5B}"/>
            </a:ext>
          </a:extLst>
        </xdr:cNvPr>
        <xdr:cNvSpPr/>
      </xdr:nvSpPr>
      <xdr:spPr>
        <a:xfrm>
          <a:off x="1381126" y="1933575"/>
          <a:ext cx="152400" cy="504825"/>
        </a:xfrm>
        <a:prstGeom prst="rightBrac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0</xdr:col>
      <xdr:colOff>1381126</xdr:colOff>
      <xdr:row>10</xdr:row>
      <xdr:rowOff>57150</xdr:rowOff>
    </xdr:from>
    <xdr:to>
      <xdr:col>1</xdr:col>
      <xdr:colOff>123826</xdr:colOff>
      <xdr:row>12</xdr:row>
      <xdr:rowOff>142875</xdr:rowOff>
    </xdr:to>
    <xdr:sp macro="" textlink="">
      <xdr:nvSpPr>
        <xdr:cNvPr id="6" name="Right Brace 5">
          <a:extLst>
            <a:ext uri="{FF2B5EF4-FFF2-40B4-BE49-F238E27FC236}">
              <a16:creationId xmlns:a16="http://schemas.microsoft.com/office/drawing/2014/main" id="{0B759BF6-A025-4F1C-BFBB-AB596014747E}"/>
            </a:ext>
          </a:extLst>
        </xdr:cNvPr>
        <xdr:cNvSpPr/>
      </xdr:nvSpPr>
      <xdr:spPr>
        <a:xfrm>
          <a:off x="1381126" y="2562225"/>
          <a:ext cx="152400" cy="504825"/>
        </a:xfrm>
        <a:prstGeom prst="rightBrac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0</xdr:col>
      <xdr:colOff>1381126</xdr:colOff>
      <xdr:row>13</xdr:row>
      <xdr:rowOff>57150</xdr:rowOff>
    </xdr:from>
    <xdr:to>
      <xdr:col>1</xdr:col>
      <xdr:colOff>123826</xdr:colOff>
      <xdr:row>15</xdr:row>
      <xdr:rowOff>142875</xdr:rowOff>
    </xdr:to>
    <xdr:sp macro="" textlink="">
      <xdr:nvSpPr>
        <xdr:cNvPr id="7" name="Right Brace 6">
          <a:extLst>
            <a:ext uri="{FF2B5EF4-FFF2-40B4-BE49-F238E27FC236}">
              <a16:creationId xmlns:a16="http://schemas.microsoft.com/office/drawing/2014/main" id="{B9F537EA-AE95-4B77-BC50-EBCDA03501B6}"/>
            </a:ext>
          </a:extLst>
        </xdr:cNvPr>
        <xdr:cNvSpPr/>
      </xdr:nvSpPr>
      <xdr:spPr>
        <a:xfrm>
          <a:off x="1381126" y="3190875"/>
          <a:ext cx="152400" cy="504825"/>
        </a:xfrm>
        <a:prstGeom prst="rightBrac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4</xdr:col>
      <xdr:colOff>1381126</xdr:colOff>
      <xdr:row>4</xdr:row>
      <xdr:rowOff>57150</xdr:rowOff>
    </xdr:from>
    <xdr:to>
      <xdr:col>5</xdr:col>
      <xdr:colOff>123826</xdr:colOff>
      <xdr:row>6</xdr:row>
      <xdr:rowOff>142875</xdr:rowOff>
    </xdr:to>
    <xdr:sp macro="" textlink="">
      <xdr:nvSpPr>
        <xdr:cNvPr id="8" name="Right Brace 7">
          <a:extLst>
            <a:ext uri="{FF2B5EF4-FFF2-40B4-BE49-F238E27FC236}">
              <a16:creationId xmlns:a16="http://schemas.microsoft.com/office/drawing/2014/main" id="{3683793F-A640-455F-92C4-81A4447E9988}"/>
            </a:ext>
          </a:extLst>
        </xdr:cNvPr>
        <xdr:cNvSpPr/>
      </xdr:nvSpPr>
      <xdr:spPr>
        <a:xfrm>
          <a:off x="1381126" y="1304925"/>
          <a:ext cx="152400" cy="504825"/>
        </a:xfrm>
        <a:prstGeom prst="rightBrac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4</xdr:col>
      <xdr:colOff>1381126</xdr:colOff>
      <xdr:row>7</xdr:row>
      <xdr:rowOff>57150</xdr:rowOff>
    </xdr:from>
    <xdr:to>
      <xdr:col>5</xdr:col>
      <xdr:colOff>123826</xdr:colOff>
      <xdr:row>9</xdr:row>
      <xdr:rowOff>142875</xdr:rowOff>
    </xdr:to>
    <xdr:sp macro="" textlink="">
      <xdr:nvSpPr>
        <xdr:cNvPr id="9" name="Right Brace 8">
          <a:extLst>
            <a:ext uri="{FF2B5EF4-FFF2-40B4-BE49-F238E27FC236}">
              <a16:creationId xmlns:a16="http://schemas.microsoft.com/office/drawing/2014/main" id="{FCB678DC-0896-4397-81F3-8B9FB12CD3A1}"/>
            </a:ext>
          </a:extLst>
        </xdr:cNvPr>
        <xdr:cNvSpPr/>
      </xdr:nvSpPr>
      <xdr:spPr>
        <a:xfrm>
          <a:off x="1381126" y="1933575"/>
          <a:ext cx="152400" cy="504825"/>
        </a:xfrm>
        <a:prstGeom prst="rightBrac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4</xdr:col>
      <xdr:colOff>1381126</xdr:colOff>
      <xdr:row>10</xdr:row>
      <xdr:rowOff>57150</xdr:rowOff>
    </xdr:from>
    <xdr:to>
      <xdr:col>5</xdr:col>
      <xdr:colOff>123826</xdr:colOff>
      <xdr:row>12</xdr:row>
      <xdr:rowOff>142875</xdr:rowOff>
    </xdr:to>
    <xdr:sp macro="" textlink="">
      <xdr:nvSpPr>
        <xdr:cNvPr id="10" name="Right Brace 9">
          <a:extLst>
            <a:ext uri="{FF2B5EF4-FFF2-40B4-BE49-F238E27FC236}">
              <a16:creationId xmlns:a16="http://schemas.microsoft.com/office/drawing/2014/main" id="{30D219C6-9363-41D5-A6D5-2E5F5022C5D5}"/>
            </a:ext>
          </a:extLst>
        </xdr:cNvPr>
        <xdr:cNvSpPr/>
      </xdr:nvSpPr>
      <xdr:spPr>
        <a:xfrm>
          <a:off x="1381126" y="2562225"/>
          <a:ext cx="152400" cy="504825"/>
        </a:xfrm>
        <a:prstGeom prst="rightBrac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4</xdr:col>
      <xdr:colOff>1381126</xdr:colOff>
      <xdr:row>13</xdr:row>
      <xdr:rowOff>57150</xdr:rowOff>
    </xdr:from>
    <xdr:to>
      <xdr:col>5</xdr:col>
      <xdr:colOff>123826</xdr:colOff>
      <xdr:row>15</xdr:row>
      <xdr:rowOff>142875</xdr:rowOff>
    </xdr:to>
    <xdr:sp macro="" textlink="">
      <xdr:nvSpPr>
        <xdr:cNvPr id="11" name="Right Brace 10">
          <a:extLst>
            <a:ext uri="{FF2B5EF4-FFF2-40B4-BE49-F238E27FC236}">
              <a16:creationId xmlns:a16="http://schemas.microsoft.com/office/drawing/2014/main" id="{8C039877-04AD-4252-A279-29D81EF364DF}"/>
            </a:ext>
          </a:extLst>
        </xdr:cNvPr>
        <xdr:cNvSpPr/>
      </xdr:nvSpPr>
      <xdr:spPr>
        <a:xfrm>
          <a:off x="1381126" y="3190875"/>
          <a:ext cx="152400" cy="504825"/>
        </a:xfrm>
        <a:prstGeom prst="rightBrac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2</xdr:col>
      <xdr:colOff>9525</xdr:colOff>
      <xdr:row>4</xdr:row>
      <xdr:rowOff>57150</xdr:rowOff>
    </xdr:from>
    <xdr:to>
      <xdr:col>2</xdr:col>
      <xdr:colOff>257174</xdr:colOff>
      <xdr:row>15</xdr:row>
      <xdr:rowOff>142875</xdr:rowOff>
    </xdr:to>
    <xdr:sp macro="" textlink="">
      <xdr:nvSpPr>
        <xdr:cNvPr id="12" name="Right Brace 11">
          <a:extLst>
            <a:ext uri="{FF2B5EF4-FFF2-40B4-BE49-F238E27FC236}">
              <a16:creationId xmlns:a16="http://schemas.microsoft.com/office/drawing/2014/main" id="{71C7F789-84CC-49B7-8F5D-01B2173C6CDD}"/>
            </a:ext>
          </a:extLst>
        </xdr:cNvPr>
        <xdr:cNvSpPr/>
      </xdr:nvSpPr>
      <xdr:spPr>
        <a:xfrm>
          <a:off x="2628900" y="1304925"/>
          <a:ext cx="247649" cy="2390775"/>
        </a:xfrm>
        <a:prstGeom prst="rightBrac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5</xdr:col>
      <xdr:colOff>1000125</xdr:colOff>
      <xdr:row>4</xdr:row>
      <xdr:rowOff>57150</xdr:rowOff>
    </xdr:from>
    <xdr:to>
      <xdr:col>6</xdr:col>
      <xdr:colOff>190500</xdr:colOff>
      <xdr:row>9</xdr:row>
      <xdr:rowOff>200025</xdr:rowOff>
    </xdr:to>
    <xdr:sp macro="" textlink="">
      <xdr:nvSpPr>
        <xdr:cNvPr id="13" name="Right Brace 12">
          <a:extLst>
            <a:ext uri="{FF2B5EF4-FFF2-40B4-BE49-F238E27FC236}">
              <a16:creationId xmlns:a16="http://schemas.microsoft.com/office/drawing/2014/main" id="{648163C1-4B49-4617-AFEE-3D7E6463043A}"/>
            </a:ext>
          </a:extLst>
        </xdr:cNvPr>
        <xdr:cNvSpPr/>
      </xdr:nvSpPr>
      <xdr:spPr>
        <a:xfrm>
          <a:off x="6419850" y="1304925"/>
          <a:ext cx="228600" cy="1190625"/>
        </a:xfrm>
        <a:prstGeom prst="rightBrac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5</xdr:col>
      <xdr:colOff>1000125</xdr:colOff>
      <xdr:row>10</xdr:row>
      <xdr:rowOff>19050</xdr:rowOff>
    </xdr:from>
    <xdr:to>
      <xdr:col>6</xdr:col>
      <xdr:colOff>190500</xdr:colOff>
      <xdr:row>15</xdr:row>
      <xdr:rowOff>161925</xdr:rowOff>
    </xdr:to>
    <xdr:sp macro="" textlink="">
      <xdr:nvSpPr>
        <xdr:cNvPr id="15" name="Right Brace 14">
          <a:extLst>
            <a:ext uri="{FF2B5EF4-FFF2-40B4-BE49-F238E27FC236}">
              <a16:creationId xmlns:a16="http://schemas.microsoft.com/office/drawing/2014/main" id="{F256849C-D58D-4B5A-A210-AF27A5B092D8}"/>
            </a:ext>
          </a:extLst>
        </xdr:cNvPr>
        <xdr:cNvSpPr/>
      </xdr:nvSpPr>
      <xdr:spPr>
        <a:xfrm>
          <a:off x="6419850" y="2524125"/>
          <a:ext cx="228600" cy="1190625"/>
        </a:xfrm>
        <a:prstGeom prst="rightBrac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11</xdr:col>
      <xdr:colOff>401999</xdr:colOff>
      <xdr:row>6</xdr:row>
      <xdr:rowOff>28577</xdr:rowOff>
    </xdr:from>
    <xdr:to>
      <xdr:col>12</xdr:col>
      <xdr:colOff>76199</xdr:colOff>
      <xdr:row>6</xdr:row>
      <xdr:rowOff>136577</xdr:rowOff>
    </xdr:to>
    <xdr:sp macro="" textlink="">
      <xdr:nvSpPr>
        <xdr:cNvPr id="16" name="Right Brace 15">
          <a:extLst>
            <a:ext uri="{FF2B5EF4-FFF2-40B4-BE49-F238E27FC236}">
              <a16:creationId xmlns:a16="http://schemas.microsoft.com/office/drawing/2014/main" id="{E332038D-3825-4B78-A6B1-1D49E2663435}"/>
            </a:ext>
          </a:extLst>
        </xdr:cNvPr>
        <xdr:cNvSpPr/>
      </xdr:nvSpPr>
      <xdr:spPr>
        <a:xfrm rot="5400000">
          <a:off x="11386499" y="1569452"/>
          <a:ext cx="108000" cy="36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12</xdr:col>
      <xdr:colOff>135299</xdr:colOff>
      <xdr:row>4</xdr:row>
      <xdr:rowOff>95252</xdr:rowOff>
    </xdr:from>
    <xdr:to>
      <xdr:col>12</xdr:col>
      <xdr:colOff>495299</xdr:colOff>
      <xdr:row>4</xdr:row>
      <xdr:rowOff>203252</xdr:rowOff>
    </xdr:to>
    <xdr:sp macro="" textlink="">
      <xdr:nvSpPr>
        <xdr:cNvPr id="17" name="Right Brace 16">
          <a:extLst>
            <a:ext uri="{FF2B5EF4-FFF2-40B4-BE49-F238E27FC236}">
              <a16:creationId xmlns:a16="http://schemas.microsoft.com/office/drawing/2014/main" id="{C11608D8-0EED-4864-B58E-1D8458A5C6D7}"/>
            </a:ext>
          </a:extLst>
        </xdr:cNvPr>
        <xdr:cNvSpPr/>
      </xdr:nvSpPr>
      <xdr:spPr>
        <a:xfrm rot="16200000" flipV="1">
          <a:off x="11805599" y="1217027"/>
          <a:ext cx="108000" cy="36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12</xdr:col>
      <xdr:colOff>563924</xdr:colOff>
      <xdr:row>6</xdr:row>
      <xdr:rowOff>28577</xdr:rowOff>
    </xdr:from>
    <xdr:to>
      <xdr:col>13</xdr:col>
      <xdr:colOff>238124</xdr:colOff>
      <xdr:row>6</xdr:row>
      <xdr:rowOff>136577</xdr:rowOff>
    </xdr:to>
    <xdr:sp macro="" textlink="">
      <xdr:nvSpPr>
        <xdr:cNvPr id="18" name="Right Brace 17">
          <a:extLst>
            <a:ext uri="{FF2B5EF4-FFF2-40B4-BE49-F238E27FC236}">
              <a16:creationId xmlns:a16="http://schemas.microsoft.com/office/drawing/2014/main" id="{7296DE66-D6DF-41B8-AF30-53F01DF1001D}"/>
            </a:ext>
          </a:extLst>
        </xdr:cNvPr>
        <xdr:cNvSpPr/>
      </xdr:nvSpPr>
      <xdr:spPr>
        <a:xfrm rot="5400000">
          <a:off x="12234224" y="1569452"/>
          <a:ext cx="108000" cy="36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11</xdr:col>
      <xdr:colOff>247650</xdr:colOff>
      <xdr:row>7</xdr:row>
      <xdr:rowOff>19050</xdr:rowOff>
    </xdr:from>
    <xdr:to>
      <xdr:col>12</xdr:col>
      <xdr:colOff>245850</xdr:colOff>
      <xdr:row>8</xdr:row>
      <xdr:rowOff>47625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F094A9F1-362A-4B13-A1F3-839C2A4D97E6}"/>
            </a:ext>
          </a:extLst>
        </xdr:cNvPr>
        <xdr:cNvSpPr txBox="1"/>
      </xdr:nvSpPr>
      <xdr:spPr>
        <a:xfrm>
          <a:off x="11106150" y="1895475"/>
          <a:ext cx="68400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900"/>
            <a:t>Jan - Mar</a:t>
          </a:r>
        </a:p>
      </xdr:txBody>
    </xdr:sp>
    <xdr:clientData/>
  </xdr:twoCellAnchor>
  <xdr:twoCellAnchor>
    <xdr:from>
      <xdr:col>11</xdr:col>
      <xdr:colOff>666750</xdr:colOff>
      <xdr:row>2</xdr:row>
      <xdr:rowOff>161925</xdr:rowOff>
    </xdr:from>
    <xdr:to>
      <xdr:col>12</xdr:col>
      <xdr:colOff>664950</xdr:colOff>
      <xdr:row>3</xdr:row>
      <xdr:rowOff>190500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F50EB98E-97C7-4422-95A0-437BB6194444}"/>
            </a:ext>
          </a:extLst>
        </xdr:cNvPr>
        <xdr:cNvSpPr txBox="1"/>
      </xdr:nvSpPr>
      <xdr:spPr>
        <a:xfrm>
          <a:off x="11525250" y="990600"/>
          <a:ext cx="68400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900"/>
            <a:t>Apr - Jun</a:t>
          </a:r>
        </a:p>
      </xdr:txBody>
    </xdr:sp>
    <xdr:clientData/>
  </xdr:twoCellAnchor>
  <xdr:twoCellAnchor>
    <xdr:from>
      <xdr:col>12</xdr:col>
      <xdr:colOff>438150</xdr:colOff>
      <xdr:row>7</xdr:row>
      <xdr:rowOff>19050</xdr:rowOff>
    </xdr:from>
    <xdr:to>
      <xdr:col>13</xdr:col>
      <xdr:colOff>436350</xdr:colOff>
      <xdr:row>8</xdr:row>
      <xdr:rowOff>47625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494065FD-6190-4D51-9DF9-E6520CB005B2}"/>
            </a:ext>
          </a:extLst>
        </xdr:cNvPr>
        <xdr:cNvSpPr txBox="1"/>
      </xdr:nvSpPr>
      <xdr:spPr>
        <a:xfrm>
          <a:off x="11982450" y="1895475"/>
          <a:ext cx="68400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900"/>
            <a:t>Jul - Aug</a:t>
          </a:r>
        </a:p>
      </xdr:txBody>
    </xdr:sp>
    <xdr:clientData/>
  </xdr:twoCellAnchor>
  <xdr:twoCellAnchor>
    <xdr:from>
      <xdr:col>13</xdr:col>
      <xdr:colOff>161925</xdr:colOff>
      <xdr:row>2</xdr:row>
      <xdr:rowOff>161925</xdr:rowOff>
    </xdr:from>
    <xdr:to>
      <xdr:col>14</xdr:col>
      <xdr:colOff>160125</xdr:colOff>
      <xdr:row>3</xdr:row>
      <xdr:rowOff>190500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40422B8B-1911-4895-8051-B12D25E41280}"/>
            </a:ext>
          </a:extLst>
        </xdr:cNvPr>
        <xdr:cNvSpPr txBox="1"/>
      </xdr:nvSpPr>
      <xdr:spPr>
        <a:xfrm>
          <a:off x="12392025" y="990600"/>
          <a:ext cx="68400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900"/>
            <a:t>Sep</a:t>
          </a:r>
          <a:r>
            <a:rPr lang="en-AU" sz="900" baseline="0"/>
            <a:t> - Dec</a:t>
          </a:r>
          <a:endParaRPr lang="en-AU" sz="900"/>
        </a:p>
      </xdr:txBody>
    </xdr:sp>
    <xdr:clientData/>
  </xdr:twoCellAnchor>
  <xdr:twoCellAnchor>
    <xdr:from>
      <xdr:col>13</xdr:col>
      <xdr:colOff>316274</xdr:colOff>
      <xdr:row>4</xdr:row>
      <xdr:rowOff>95252</xdr:rowOff>
    </xdr:from>
    <xdr:to>
      <xdr:col>13</xdr:col>
      <xdr:colOff>676274</xdr:colOff>
      <xdr:row>4</xdr:row>
      <xdr:rowOff>203252</xdr:rowOff>
    </xdr:to>
    <xdr:sp macro="" textlink="">
      <xdr:nvSpPr>
        <xdr:cNvPr id="24" name="Right Brace 23">
          <a:extLst>
            <a:ext uri="{FF2B5EF4-FFF2-40B4-BE49-F238E27FC236}">
              <a16:creationId xmlns:a16="http://schemas.microsoft.com/office/drawing/2014/main" id="{26792B9E-CEF8-42FA-B3A1-1F1E78F15B4D}"/>
            </a:ext>
          </a:extLst>
        </xdr:cNvPr>
        <xdr:cNvSpPr/>
      </xdr:nvSpPr>
      <xdr:spPr>
        <a:xfrm rot="16200000" flipV="1">
          <a:off x="12672374" y="1217027"/>
          <a:ext cx="108000" cy="36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10</xdr:col>
      <xdr:colOff>314325</xdr:colOff>
      <xdr:row>12</xdr:row>
      <xdr:rowOff>9525</xdr:rowOff>
    </xdr:from>
    <xdr:to>
      <xdr:col>10</xdr:col>
      <xdr:colOff>494325</xdr:colOff>
      <xdr:row>12</xdr:row>
      <xdr:rowOff>189525</xdr:rowOff>
    </xdr:to>
    <xdr:sp macro="" textlink="">
      <xdr:nvSpPr>
        <xdr:cNvPr id="25" name="Oval 24">
          <a:extLst>
            <a:ext uri="{FF2B5EF4-FFF2-40B4-BE49-F238E27FC236}">
              <a16:creationId xmlns:a16="http://schemas.microsoft.com/office/drawing/2014/main" id="{6F818FF6-D3D0-4D43-909D-DFCF788F5280}"/>
            </a:ext>
          </a:extLst>
        </xdr:cNvPr>
        <xdr:cNvSpPr/>
      </xdr:nvSpPr>
      <xdr:spPr>
        <a:xfrm>
          <a:off x="10277475" y="2933700"/>
          <a:ext cx="180000" cy="180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10</xdr:col>
      <xdr:colOff>124925</xdr:colOff>
      <xdr:row>12</xdr:row>
      <xdr:rowOff>3175</xdr:rowOff>
    </xdr:from>
    <xdr:to>
      <xdr:col>10</xdr:col>
      <xdr:colOff>410675</xdr:colOff>
      <xdr:row>12</xdr:row>
      <xdr:rowOff>15875</xdr:rowOff>
    </xdr:to>
    <xdr:cxnSp macro="">
      <xdr:nvCxnSpPr>
        <xdr:cNvPr id="30" name="Connector: Curved 29">
          <a:extLst>
            <a:ext uri="{FF2B5EF4-FFF2-40B4-BE49-F238E27FC236}">
              <a16:creationId xmlns:a16="http://schemas.microsoft.com/office/drawing/2014/main" id="{548BDBDB-9A02-4AE9-BF3F-044C00B239C3}"/>
            </a:ext>
          </a:extLst>
        </xdr:cNvPr>
        <xdr:cNvCxnSpPr>
          <a:endCxn id="25" idx="0"/>
        </xdr:cNvCxnSpPr>
      </xdr:nvCxnSpPr>
      <xdr:spPr>
        <a:xfrm rot="5400000" flipH="1" flipV="1">
          <a:off x="10224600" y="2790825"/>
          <a:ext cx="12700" cy="285750"/>
        </a:xfrm>
        <a:prstGeom prst="curvedConnector3">
          <a:avLst>
            <a:gd name="adj1" fmla="val 1800000"/>
          </a:avLst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1" name="Table1" displayName="Table1" ref="A4:C28" totalsRowShown="0">
  <autoFilter ref="A4:C28"/>
  <tableColumns count="3">
    <tableColumn id="1" name="Date" dataDxfId="9"/>
    <tableColumn id="2" name="Fiscal Qtr (CHOOSE)" dataDxfId="8">
      <calculatedColumnFormula>"Q"&amp;CHOOSE(MONTH(Table1[[#This Row],[Date]]),3,3,3,4,4,4,1,1,1,2,2,2)</calculatedColumnFormula>
    </tableColumn>
    <tableColumn id="4" name="Fiscal Year (IF)" dataDxfId="7">
      <calculatedColumnFormula>IF(MONTH(Table1[[#This Row],[Date]])&lt;7,YEAR(Table1[[#This Row],[Date]]),YEAR(Table1[[#This Row],[Date]])+1)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e14" displayName="Table14" ref="A4:C28" totalsRowShown="0">
  <autoFilter ref="A4:C28"/>
  <tableColumns count="3">
    <tableColumn id="1" name="Date" dataDxfId="12"/>
    <tableColumn id="2" name="Calendar Qtr" dataDxfId="10">
      <calculatedColumnFormula>ROUNDUP(MONTH(Table14[[#This Row],[Date]])/3,0)</calculatedColumnFormula>
    </tableColumn>
    <tableColumn id="4" name="Calendar Year" dataDxfId="11">
      <calculatedColumnFormula>YEAR(Table14[[#This Row],[Date]])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7" name="Table18" displayName="Table18" ref="A4:C27" totalsRowShown="0">
  <autoFilter ref="A4:C27"/>
  <tableColumns count="3">
    <tableColumn id="1" name="Date" dataDxfId="6"/>
    <tableColumn id="3" name="Fiscal Qtr" dataDxfId="5">
      <calculatedColumnFormula>"Q"&amp;VLOOKUP(Table18[[#This Row],[Date]],FiscalPeriods[],3,1)</calculatedColumnFormula>
    </tableColumn>
    <tableColumn id="5" name="Fiscal Year" dataDxfId="4">
      <calculatedColumnFormula>VLOOKUP(Table18[[#This Row],[Date]],FiscalPeriods[],4,1)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8" name="FiscalPeriods" displayName="FiscalPeriods" ref="E4:H14" totalsRowShown="0">
  <autoFilter ref="E4:H14"/>
  <tableColumns count="4">
    <tableColumn id="1" name="Qtr Start" dataDxfId="3"/>
    <tableColumn id="2" name="Qtr End" dataDxfId="0">
      <calculatedColumnFormula>+FiscalPeriods[[#This Row],[Qtr Start]]+90</calculatedColumnFormula>
    </tableColumn>
    <tableColumn id="3" name="Qtr" dataDxfId="2"/>
    <tableColumn id="4" name="Year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Excel">
  <a:themeElements>
    <a:clrScheme name="Excel">
      <a:dk1>
        <a:sysClr val="windowText" lastClr="000000"/>
      </a:dk1>
      <a:lt1>
        <a:sysClr val="window" lastClr="FFFFFF"/>
      </a:lt1>
      <a:dk2>
        <a:srgbClr val="455C19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Excel">
      <a:majorFont>
        <a:latin typeface="Segoe UI Light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yonlinetraininghub.com/excel-forum" TargetMode="External"/><Relationship Id="rId2" Type="http://schemas.openxmlformats.org/officeDocument/2006/relationships/hyperlink" Target="http://www.myonlinetraininghub.com/excel-webinars" TargetMode="External"/><Relationship Id="rId1" Type="http://schemas.openxmlformats.org/officeDocument/2006/relationships/hyperlink" Target="http://www.myonlinetraininghub.com/power-bi-course" TargetMode="External"/><Relationship Id="rId6" Type="http://schemas.openxmlformats.org/officeDocument/2006/relationships/drawing" Target="../drawings/drawing4.xml"/><Relationship Id="rId5" Type="http://schemas.openxmlformats.org/officeDocument/2006/relationships/hyperlink" Target="http://www.myonlinetraininghub.com/vlookup-sorted-list-explained" TargetMode="External"/><Relationship Id="rId4" Type="http://schemas.openxmlformats.org/officeDocument/2006/relationships/hyperlink" Target="http://www.myonlinetraininghub.com/excel-dashboard-course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workbookViewId="0">
      <selection activeCell="F17" sqref="F17"/>
    </sheetView>
  </sheetViews>
  <sheetFormatPr defaultRowHeight="16.5" x14ac:dyDescent="0.3"/>
  <cols>
    <col min="1" max="1" width="10.375" customWidth="1"/>
    <col min="2" max="2" width="20.75" bestFit="1" customWidth="1"/>
    <col min="3" max="3" width="16" bestFit="1" customWidth="1"/>
    <col min="4" max="5" width="8.25" customWidth="1"/>
    <col min="6" max="6" width="12.75" bestFit="1" customWidth="1"/>
    <col min="7" max="7" width="11.75" bestFit="1" customWidth="1"/>
  </cols>
  <sheetData>
    <row r="1" spans="1:15" ht="48.75" customHeight="1" x14ac:dyDescent="0.3">
      <c r="A1" s="1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4" spans="1:15" x14ac:dyDescent="0.3">
      <c r="A4" t="s">
        <v>12</v>
      </c>
      <c r="B4" t="s">
        <v>11</v>
      </c>
      <c r="C4" t="s">
        <v>32</v>
      </c>
    </row>
    <row r="5" spans="1:15" x14ac:dyDescent="0.3">
      <c r="A5" s="9">
        <v>42736</v>
      </c>
      <c r="B5" s="8" t="str">
        <f>"Q"&amp;CHOOSE(MONTH(Table1[[#This Row],[Date]]),3,3,3,4,4,4,1,1,1,2,2,2)</f>
        <v>Q3</v>
      </c>
      <c r="C5" s="8">
        <f>IF(MONTH(Table1[[#This Row],[Date]])&lt;7,YEAR(Table1[[#This Row],[Date]]),YEAR(Table1[[#This Row],[Date]])+1)</f>
        <v>2017</v>
      </c>
      <c r="D5" s="8"/>
    </row>
    <row r="6" spans="1:15" x14ac:dyDescent="0.3">
      <c r="A6" s="9">
        <v>42767</v>
      </c>
      <c r="B6" s="8" t="str">
        <f>"Q"&amp;CHOOSE(MONTH(Table1[[#This Row],[Date]]),3,3,3,4,4,4,1,1,1,2,2,2)</f>
        <v>Q3</v>
      </c>
      <c r="C6" s="8">
        <f>IF(MONTH(Table1[[#This Row],[Date]])&lt;7,YEAR(Table1[[#This Row],[Date]]),YEAR(Table1[[#This Row],[Date]])+1)</f>
        <v>2017</v>
      </c>
      <c r="D6" s="10"/>
    </row>
    <row r="7" spans="1:15" x14ac:dyDescent="0.3">
      <c r="A7" s="9">
        <v>42795</v>
      </c>
      <c r="B7" s="8" t="str">
        <f>"Q"&amp;CHOOSE(MONTH(Table1[[#This Row],[Date]]),3,3,3,4,4,4,1,1,1,2,2,2)</f>
        <v>Q3</v>
      </c>
      <c r="C7" s="8">
        <f>IF(MONTH(Table1[[#This Row],[Date]])&lt;7,YEAR(Table1[[#This Row],[Date]]),YEAR(Table1[[#This Row],[Date]])+1)</f>
        <v>2017</v>
      </c>
      <c r="D7" s="10"/>
    </row>
    <row r="8" spans="1:15" x14ac:dyDescent="0.3">
      <c r="A8" s="9">
        <v>42826</v>
      </c>
      <c r="B8" s="8" t="str">
        <f>"Q"&amp;CHOOSE(MONTH(Table1[[#This Row],[Date]]),3,3,3,4,4,4,1,1,1,2,2,2)</f>
        <v>Q4</v>
      </c>
      <c r="C8" s="8">
        <f>IF(MONTH(Table1[[#This Row],[Date]])&lt;7,YEAR(Table1[[#This Row],[Date]]),YEAR(Table1[[#This Row],[Date]])+1)</f>
        <v>2017</v>
      </c>
      <c r="D8" s="10"/>
    </row>
    <row r="9" spans="1:15" x14ac:dyDescent="0.3">
      <c r="A9" s="9">
        <v>42856</v>
      </c>
      <c r="B9" s="8" t="str">
        <f>"Q"&amp;CHOOSE(MONTH(Table1[[#This Row],[Date]]),3,3,3,4,4,4,1,1,1,2,2,2)</f>
        <v>Q4</v>
      </c>
      <c r="C9" s="8">
        <f>IF(MONTH(Table1[[#This Row],[Date]])&lt;7,YEAR(Table1[[#This Row],[Date]]),YEAR(Table1[[#This Row],[Date]])+1)</f>
        <v>2017</v>
      </c>
      <c r="D9" s="10"/>
    </row>
    <row r="10" spans="1:15" x14ac:dyDescent="0.3">
      <c r="A10" s="9">
        <v>42887</v>
      </c>
      <c r="B10" s="8" t="str">
        <f>"Q"&amp;CHOOSE(MONTH(Table1[[#This Row],[Date]]),3,3,3,4,4,4,1,1,1,2,2,2)</f>
        <v>Q4</v>
      </c>
      <c r="C10" s="8">
        <f>IF(MONTH(Table1[[#This Row],[Date]])&lt;7,YEAR(Table1[[#This Row],[Date]]),YEAR(Table1[[#This Row],[Date]])+1)</f>
        <v>2017</v>
      </c>
      <c r="D10" s="10"/>
    </row>
    <row r="11" spans="1:15" x14ac:dyDescent="0.3">
      <c r="A11" s="9">
        <v>42917</v>
      </c>
      <c r="B11" s="8" t="str">
        <f>"Q"&amp;CHOOSE(MONTH(Table1[[#This Row],[Date]]),3,3,3,4,4,4,1,1,1,2,2,2)</f>
        <v>Q1</v>
      </c>
      <c r="C11" s="8">
        <f>IF(MONTH(Table1[[#This Row],[Date]])&lt;7,YEAR(Table1[[#This Row],[Date]]),YEAR(Table1[[#This Row],[Date]])+1)</f>
        <v>2018</v>
      </c>
      <c r="D11" s="10"/>
    </row>
    <row r="12" spans="1:15" x14ac:dyDescent="0.3">
      <c r="A12" s="9">
        <v>42948</v>
      </c>
      <c r="B12" s="8" t="str">
        <f>"Q"&amp;CHOOSE(MONTH(Table1[[#This Row],[Date]]),3,3,3,4,4,4,1,1,1,2,2,2)</f>
        <v>Q1</v>
      </c>
      <c r="C12" s="8">
        <f>IF(MONTH(Table1[[#This Row],[Date]])&lt;7,YEAR(Table1[[#This Row],[Date]]),YEAR(Table1[[#This Row],[Date]])+1)</f>
        <v>2018</v>
      </c>
      <c r="D12" s="10"/>
    </row>
    <row r="13" spans="1:15" x14ac:dyDescent="0.3">
      <c r="A13" s="9">
        <v>42979</v>
      </c>
      <c r="B13" s="8" t="str">
        <f>"Q"&amp;CHOOSE(MONTH(Table1[[#This Row],[Date]]),3,3,3,4,4,4,1,1,1,2,2,2)</f>
        <v>Q1</v>
      </c>
      <c r="C13" s="8">
        <f>IF(MONTH(Table1[[#This Row],[Date]])&lt;7,YEAR(Table1[[#This Row],[Date]]),YEAR(Table1[[#This Row],[Date]])+1)</f>
        <v>2018</v>
      </c>
      <c r="D13" s="10"/>
    </row>
    <row r="14" spans="1:15" x14ac:dyDescent="0.3">
      <c r="A14" s="9">
        <v>43009</v>
      </c>
      <c r="B14" s="8" t="str">
        <f>"Q"&amp;CHOOSE(MONTH(Table1[[#This Row],[Date]]),3,3,3,4,4,4,1,1,1,2,2,2)</f>
        <v>Q2</v>
      </c>
      <c r="C14" s="8">
        <f>IF(MONTH(Table1[[#This Row],[Date]])&lt;7,YEAR(Table1[[#This Row],[Date]]),YEAR(Table1[[#This Row],[Date]])+1)</f>
        <v>2018</v>
      </c>
      <c r="D14" s="10"/>
    </row>
    <row r="15" spans="1:15" x14ac:dyDescent="0.3">
      <c r="A15" s="9">
        <v>43040</v>
      </c>
      <c r="B15" s="8" t="str">
        <f>"Q"&amp;CHOOSE(MONTH(Table1[[#This Row],[Date]]),3,3,3,4,4,4,1,1,1,2,2,2)</f>
        <v>Q2</v>
      </c>
      <c r="C15" s="8">
        <f>IF(MONTH(Table1[[#This Row],[Date]])&lt;7,YEAR(Table1[[#This Row],[Date]]),YEAR(Table1[[#This Row],[Date]])+1)</f>
        <v>2018</v>
      </c>
      <c r="D15" s="10"/>
    </row>
    <row r="16" spans="1:15" x14ac:dyDescent="0.3">
      <c r="A16" s="9">
        <v>43070</v>
      </c>
      <c r="B16" s="8" t="str">
        <f>"Q"&amp;CHOOSE(MONTH(Table1[[#This Row],[Date]]),3,3,3,4,4,4,1,1,1,2,2,2)</f>
        <v>Q2</v>
      </c>
      <c r="C16" s="8">
        <f>IF(MONTH(Table1[[#This Row],[Date]])&lt;7,YEAR(Table1[[#This Row],[Date]]),YEAR(Table1[[#This Row],[Date]])+1)</f>
        <v>2018</v>
      </c>
      <c r="D16" s="10"/>
    </row>
    <row r="17" spans="1:4" x14ac:dyDescent="0.3">
      <c r="A17" s="9">
        <v>43101</v>
      </c>
      <c r="B17" s="8" t="str">
        <f>"Q"&amp;CHOOSE(MONTH(Table1[[#This Row],[Date]]),3,3,3,4,4,4,1,1,1,2,2,2)</f>
        <v>Q3</v>
      </c>
      <c r="C17" s="8">
        <f>IF(MONTH(Table1[[#This Row],[Date]])&lt;7,YEAR(Table1[[#This Row],[Date]]),YEAR(Table1[[#This Row],[Date]])+1)</f>
        <v>2018</v>
      </c>
      <c r="D17" s="10"/>
    </row>
    <row r="18" spans="1:4" x14ac:dyDescent="0.3">
      <c r="A18" s="9">
        <v>43132</v>
      </c>
      <c r="B18" s="8" t="str">
        <f>"Q"&amp;CHOOSE(MONTH(Table1[[#This Row],[Date]]),3,3,3,4,4,4,1,1,1,2,2,2)</f>
        <v>Q3</v>
      </c>
      <c r="C18" s="8">
        <f>IF(MONTH(Table1[[#This Row],[Date]])&lt;7,YEAR(Table1[[#This Row],[Date]]),YEAR(Table1[[#This Row],[Date]])+1)</f>
        <v>2018</v>
      </c>
      <c r="D18" s="10"/>
    </row>
    <row r="19" spans="1:4" x14ac:dyDescent="0.3">
      <c r="A19" s="9">
        <v>43160</v>
      </c>
      <c r="B19" s="8" t="str">
        <f>"Q"&amp;CHOOSE(MONTH(Table1[[#This Row],[Date]]),3,3,3,4,4,4,1,1,1,2,2,2)</f>
        <v>Q3</v>
      </c>
      <c r="C19" s="8">
        <f>IF(MONTH(Table1[[#This Row],[Date]])&lt;7,YEAR(Table1[[#This Row],[Date]]),YEAR(Table1[[#This Row],[Date]])+1)</f>
        <v>2018</v>
      </c>
      <c r="D19" s="10"/>
    </row>
    <row r="20" spans="1:4" x14ac:dyDescent="0.3">
      <c r="A20" s="9">
        <v>43191</v>
      </c>
      <c r="B20" s="8" t="str">
        <f>"Q"&amp;CHOOSE(MONTH(Table1[[#This Row],[Date]]),3,3,3,4,4,4,1,1,1,2,2,2)</f>
        <v>Q4</v>
      </c>
      <c r="C20" s="8">
        <f>IF(MONTH(Table1[[#This Row],[Date]])&lt;7,YEAR(Table1[[#This Row],[Date]]),YEAR(Table1[[#This Row],[Date]])+1)</f>
        <v>2018</v>
      </c>
      <c r="D20" s="10"/>
    </row>
    <row r="21" spans="1:4" x14ac:dyDescent="0.3">
      <c r="A21" s="9">
        <v>43221</v>
      </c>
      <c r="B21" s="8" t="str">
        <f>"Q"&amp;CHOOSE(MONTH(Table1[[#This Row],[Date]]),3,3,3,4,4,4,1,1,1,2,2,2)</f>
        <v>Q4</v>
      </c>
      <c r="C21" s="8">
        <f>IF(MONTH(Table1[[#This Row],[Date]])&lt;7,YEAR(Table1[[#This Row],[Date]]),YEAR(Table1[[#This Row],[Date]])+1)</f>
        <v>2018</v>
      </c>
      <c r="D21" s="10"/>
    </row>
    <row r="22" spans="1:4" x14ac:dyDescent="0.3">
      <c r="A22" s="9">
        <v>43252</v>
      </c>
      <c r="B22" s="8" t="str">
        <f>"Q"&amp;CHOOSE(MONTH(Table1[[#This Row],[Date]]),3,3,3,4,4,4,1,1,1,2,2,2)</f>
        <v>Q4</v>
      </c>
      <c r="C22" s="8">
        <f>IF(MONTH(Table1[[#This Row],[Date]])&lt;7,YEAR(Table1[[#This Row],[Date]]),YEAR(Table1[[#This Row],[Date]])+1)</f>
        <v>2018</v>
      </c>
      <c r="D22" s="10"/>
    </row>
    <row r="23" spans="1:4" x14ac:dyDescent="0.3">
      <c r="A23" s="9">
        <v>43282</v>
      </c>
      <c r="B23" s="8" t="str">
        <f>"Q"&amp;CHOOSE(MONTH(Table1[[#This Row],[Date]]),3,3,3,4,4,4,1,1,1,2,2,2)</f>
        <v>Q1</v>
      </c>
      <c r="C23" s="8">
        <f>IF(MONTH(Table1[[#This Row],[Date]])&lt;7,YEAR(Table1[[#This Row],[Date]]),YEAR(Table1[[#This Row],[Date]])+1)</f>
        <v>2019</v>
      </c>
      <c r="D23" s="10"/>
    </row>
    <row r="24" spans="1:4" x14ac:dyDescent="0.3">
      <c r="A24" s="9">
        <v>43313</v>
      </c>
      <c r="B24" s="8" t="str">
        <f>"Q"&amp;CHOOSE(MONTH(Table1[[#This Row],[Date]]),3,3,3,4,4,4,1,1,1,2,2,2)</f>
        <v>Q1</v>
      </c>
      <c r="C24" s="8">
        <f>IF(MONTH(Table1[[#This Row],[Date]])&lt;7,YEAR(Table1[[#This Row],[Date]]),YEAR(Table1[[#This Row],[Date]])+1)</f>
        <v>2019</v>
      </c>
      <c r="D24" s="10"/>
    </row>
    <row r="25" spans="1:4" x14ac:dyDescent="0.3">
      <c r="A25" s="9">
        <v>43344</v>
      </c>
      <c r="B25" s="8" t="str">
        <f>"Q"&amp;CHOOSE(MONTH(Table1[[#This Row],[Date]]),3,3,3,4,4,4,1,1,1,2,2,2)</f>
        <v>Q1</v>
      </c>
      <c r="C25" s="8">
        <f>IF(MONTH(Table1[[#This Row],[Date]])&lt;7,YEAR(Table1[[#This Row],[Date]]),YEAR(Table1[[#This Row],[Date]])+1)</f>
        <v>2019</v>
      </c>
      <c r="D25" s="10"/>
    </row>
    <row r="26" spans="1:4" x14ac:dyDescent="0.3">
      <c r="A26" s="9">
        <v>43374</v>
      </c>
      <c r="B26" s="8" t="str">
        <f>"Q"&amp;CHOOSE(MONTH(Table1[[#This Row],[Date]]),3,3,3,4,4,4,1,1,1,2,2,2)</f>
        <v>Q2</v>
      </c>
      <c r="C26" s="8">
        <f>IF(MONTH(Table1[[#This Row],[Date]])&lt;7,YEAR(Table1[[#This Row],[Date]]),YEAR(Table1[[#This Row],[Date]])+1)</f>
        <v>2019</v>
      </c>
      <c r="D26" s="10"/>
    </row>
    <row r="27" spans="1:4" x14ac:dyDescent="0.3">
      <c r="A27" s="9">
        <v>43405</v>
      </c>
      <c r="B27" s="8" t="str">
        <f>"Q"&amp;CHOOSE(MONTH(Table1[[#This Row],[Date]]),3,3,3,4,4,4,1,1,1,2,2,2)</f>
        <v>Q2</v>
      </c>
      <c r="C27" s="8">
        <f>IF(MONTH(Table1[[#This Row],[Date]])&lt;7,YEAR(Table1[[#This Row],[Date]]),YEAR(Table1[[#This Row],[Date]])+1)</f>
        <v>2019</v>
      </c>
      <c r="D27" s="10"/>
    </row>
    <row r="28" spans="1:4" x14ac:dyDescent="0.3">
      <c r="A28" s="9">
        <v>43435</v>
      </c>
      <c r="B28" s="8" t="str">
        <f>"Q"&amp;CHOOSE(MONTH(Table1[[#This Row],[Date]]),3,3,3,4,4,4,1,1,1,2,2,2)</f>
        <v>Q2</v>
      </c>
      <c r="C28" s="8">
        <f>IF(MONTH(Table1[[#This Row],[Date]])&lt;7,YEAR(Table1[[#This Row],[Date]]),YEAR(Table1[[#This Row],[Date]])+1)</f>
        <v>2019</v>
      </c>
      <c r="D28" s="10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workbookViewId="0">
      <selection activeCell="O3" sqref="O3"/>
    </sheetView>
  </sheetViews>
  <sheetFormatPr defaultRowHeight="16.5" x14ac:dyDescent="0.3"/>
  <cols>
    <col min="1" max="1" width="10.375" customWidth="1"/>
    <col min="2" max="2" width="14.125" bestFit="1" customWidth="1"/>
    <col min="3" max="3" width="15.25" bestFit="1" customWidth="1"/>
    <col min="4" max="4" width="9.5" customWidth="1"/>
    <col min="5" max="10" width="9.875" customWidth="1"/>
  </cols>
  <sheetData>
    <row r="1" spans="1:18" ht="48.75" customHeight="1" x14ac:dyDescent="0.3">
      <c r="A1" s="1" t="s">
        <v>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4" spans="1:18" x14ac:dyDescent="0.3">
      <c r="A4" t="s">
        <v>12</v>
      </c>
      <c r="B4" t="s">
        <v>31</v>
      </c>
      <c r="C4" t="s">
        <v>26</v>
      </c>
    </row>
    <row r="5" spans="1:18" x14ac:dyDescent="0.3">
      <c r="A5" s="9">
        <v>42736</v>
      </c>
      <c r="B5" s="8">
        <f>ROUNDUP(MONTH(Table14[[#This Row],[Date]])/3,0)</f>
        <v>1</v>
      </c>
      <c r="C5" s="8">
        <f>YEAR(Table14[[#This Row],[Date]])</f>
        <v>2017</v>
      </c>
    </row>
    <row r="6" spans="1:18" x14ac:dyDescent="0.3">
      <c r="A6" s="9">
        <v>42767</v>
      </c>
      <c r="B6" s="8">
        <f>ROUNDUP(MONTH(Table14[[#This Row],[Date]])/3,0)</f>
        <v>1</v>
      </c>
      <c r="C6" s="8">
        <f>YEAR(Table14[[#This Row],[Date]])</f>
        <v>2017</v>
      </c>
    </row>
    <row r="7" spans="1:18" x14ac:dyDescent="0.3">
      <c r="A7" s="9">
        <v>42795</v>
      </c>
      <c r="B7" s="8">
        <f>ROUNDUP(MONTH(Table14[[#This Row],[Date]])/3,0)</f>
        <v>1</v>
      </c>
      <c r="C7" s="8">
        <f>YEAR(Table14[[#This Row],[Date]])</f>
        <v>2017</v>
      </c>
    </row>
    <row r="8" spans="1:18" x14ac:dyDescent="0.3">
      <c r="A8" s="9">
        <v>42826</v>
      </c>
      <c r="B8" s="8">
        <f>ROUNDUP(MONTH(Table14[[#This Row],[Date]])/3,0)</f>
        <v>2</v>
      </c>
      <c r="C8" s="8">
        <f>YEAR(Table14[[#This Row],[Date]])</f>
        <v>2017</v>
      </c>
    </row>
    <row r="9" spans="1:18" x14ac:dyDescent="0.3">
      <c r="A9" s="9">
        <v>42856</v>
      </c>
      <c r="B9" s="8">
        <f>ROUNDUP(MONTH(Table14[[#This Row],[Date]])/3,0)</f>
        <v>2</v>
      </c>
      <c r="C9" s="8">
        <f>YEAR(Table14[[#This Row],[Date]])</f>
        <v>2017</v>
      </c>
    </row>
    <row r="10" spans="1:18" x14ac:dyDescent="0.3">
      <c r="A10" s="9">
        <v>42887</v>
      </c>
      <c r="B10" s="8">
        <f>ROUNDUP(MONTH(Table14[[#This Row],[Date]])/3,0)</f>
        <v>2</v>
      </c>
      <c r="C10" s="8">
        <f>YEAR(Table14[[#This Row],[Date]])</f>
        <v>2017</v>
      </c>
    </row>
    <row r="11" spans="1:18" x14ac:dyDescent="0.3">
      <c r="A11" s="9">
        <v>42917</v>
      </c>
      <c r="B11" s="8">
        <f>ROUNDUP(MONTH(Table14[[#This Row],[Date]])/3,0)</f>
        <v>3</v>
      </c>
      <c r="C11" s="8">
        <f>YEAR(Table14[[#This Row],[Date]])</f>
        <v>2017</v>
      </c>
    </row>
    <row r="12" spans="1:18" x14ac:dyDescent="0.3">
      <c r="A12" s="9">
        <v>42948</v>
      </c>
      <c r="B12" s="8">
        <f>ROUNDUP(MONTH(Table14[[#This Row],[Date]])/3,0)</f>
        <v>3</v>
      </c>
      <c r="C12" s="8">
        <f>YEAR(Table14[[#This Row],[Date]])</f>
        <v>2017</v>
      </c>
    </row>
    <row r="13" spans="1:18" x14ac:dyDescent="0.3">
      <c r="A13" s="9">
        <v>42979</v>
      </c>
      <c r="B13" s="8">
        <f>ROUNDUP(MONTH(Table14[[#This Row],[Date]])/3,0)</f>
        <v>3</v>
      </c>
      <c r="C13" s="8">
        <f>YEAR(Table14[[#This Row],[Date]])</f>
        <v>2017</v>
      </c>
    </row>
    <row r="14" spans="1:18" x14ac:dyDescent="0.3">
      <c r="A14" s="9">
        <v>43009</v>
      </c>
      <c r="B14" s="8">
        <f>ROUNDUP(MONTH(Table14[[#This Row],[Date]])/3,0)</f>
        <v>4</v>
      </c>
      <c r="C14" s="8">
        <f>YEAR(Table14[[#This Row],[Date]])</f>
        <v>2017</v>
      </c>
    </row>
    <row r="15" spans="1:18" x14ac:dyDescent="0.3">
      <c r="A15" s="9">
        <v>43040</v>
      </c>
      <c r="B15" s="8">
        <f>ROUNDUP(MONTH(Table14[[#This Row],[Date]])/3,0)</f>
        <v>4</v>
      </c>
      <c r="C15" s="8">
        <f>YEAR(Table14[[#This Row],[Date]])</f>
        <v>2017</v>
      </c>
    </row>
    <row r="16" spans="1:18" x14ac:dyDescent="0.3">
      <c r="A16" s="9">
        <v>43070</v>
      </c>
      <c r="B16" s="8">
        <f>ROUNDUP(MONTH(Table14[[#This Row],[Date]])/3,0)</f>
        <v>4</v>
      </c>
      <c r="C16" s="8">
        <f>YEAR(Table14[[#This Row],[Date]])</f>
        <v>2017</v>
      </c>
    </row>
    <row r="17" spans="1:3" x14ac:dyDescent="0.3">
      <c r="A17" s="9">
        <v>43101</v>
      </c>
      <c r="B17" s="8">
        <f>ROUNDUP(MONTH(Table14[[#This Row],[Date]])/3,0)</f>
        <v>1</v>
      </c>
      <c r="C17" s="8">
        <f>YEAR(Table14[[#This Row],[Date]])</f>
        <v>2018</v>
      </c>
    </row>
    <row r="18" spans="1:3" x14ac:dyDescent="0.3">
      <c r="A18" s="9">
        <v>43132</v>
      </c>
      <c r="B18" s="8">
        <f>ROUNDUP(MONTH(Table14[[#This Row],[Date]])/3,0)</f>
        <v>1</v>
      </c>
      <c r="C18" s="8">
        <f>YEAR(Table14[[#This Row],[Date]])</f>
        <v>2018</v>
      </c>
    </row>
    <row r="19" spans="1:3" x14ac:dyDescent="0.3">
      <c r="A19" s="9">
        <v>43160</v>
      </c>
      <c r="B19" s="8">
        <f>ROUNDUP(MONTH(Table14[[#This Row],[Date]])/3,0)</f>
        <v>1</v>
      </c>
      <c r="C19" s="8">
        <f>YEAR(Table14[[#This Row],[Date]])</f>
        <v>2018</v>
      </c>
    </row>
    <row r="20" spans="1:3" x14ac:dyDescent="0.3">
      <c r="A20" s="9">
        <v>43191</v>
      </c>
      <c r="B20" s="8">
        <f>ROUNDUP(MONTH(Table14[[#This Row],[Date]])/3,0)</f>
        <v>2</v>
      </c>
      <c r="C20" s="8">
        <f>YEAR(Table14[[#This Row],[Date]])</f>
        <v>2018</v>
      </c>
    </row>
    <row r="21" spans="1:3" x14ac:dyDescent="0.3">
      <c r="A21" s="9">
        <v>43221</v>
      </c>
      <c r="B21" s="8">
        <f>ROUNDUP(MONTH(Table14[[#This Row],[Date]])/3,0)</f>
        <v>2</v>
      </c>
      <c r="C21" s="8">
        <f>YEAR(Table14[[#This Row],[Date]])</f>
        <v>2018</v>
      </c>
    </row>
    <row r="22" spans="1:3" x14ac:dyDescent="0.3">
      <c r="A22" s="9">
        <v>43252</v>
      </c>
      <c r="B22" s="8">
        <f>ROUNDUP(MONTH(Table14[[#This Row],[Date]])/3,0)</f>
        <v>2</v>
      </c>
      <c r="C22" s="8">
        <f>YEAR(Table14[[#This Row],[Date]])</f>
        <v>2018</v>
      </c>
    </row>
    <row r="23" spans="1:3" x14ac:dyDescent="0.3">
      <c r="A23" s="9">
        <v>43282</v>
      </c>
      <c r="B23" s="8">
        <f>ROUNDUP(MONTH(Table14[[#This Row],[Date]])/3,0)</f>
        <v>3</v>
      </c>
      <c r="C23" s="8">
        <f>YEAR(Table14[[#This Row],[Date]])</f>
        <v>2018</v>
      </c>
    </row>
    <row r="24" spans="1:3" x14ac:dyDescent="0.3">
      <c r="A24" s="9">
        <v>43313</v>
      </c>
      <c r="B24" s="8">
        <f>ROUNDUP(MONTH(Table14[[#This Row],[Date]])/3,0)</f>
        <v>3</v>
      </c>
      <c r="C24" s="8">
        <f>YEAR(Table14[[#This Row],[Date]])</f>
        <v>2018</v>
      </c>
    </row>
    <row r="25" spans="1:3" x14ac:dyDescent="0.3">
      <c r="A25" s="9">
        <v>43344</v>
      </c>
      <c r="B25" s="8">
        <f>ROUNDUP(MONTH(Table14[[#This Row],[Date]])/3,0)</f>
        <v>3</v>
      </c>
      <c r="C25" s="8">
        <f>YEAR(Table14[[#This Row],[Date]])</f>
        <v>2018</v>
      </c>
    </row>
    <row r="26" spans="1:3" x14ac:dyDescent="0.3">
      <c r="A26" s="9">
        <v>43374</v>
      </c>
      <c r="B26" s="8">
        <f>ROUNDUP(MONTH(Table14[[#This Row],[Date]])/3,0)</f>
        <v>4</v>
      </c>
      <c r="C26" s="8">
        <f>YEAR(Table14[[#This Row],[Date]])</f>
        <v>2018</v>
      </c>
    </row>
    <row r="27" spans="1:3" x14ac:dyDescent="0.3">
      <c r="A27" s="9">
        <v>43405</v>
      </c>
      <c r="B27" s="8">
        <f>ROUNDUP(MONTH(Table14[[#This Row],[Date]])/3,0)</f>
        <v>4</v>
      </c>
      <c r="C27" s="8">
        <f>YEAR(Table14[[#This Row],[Date]])</f>
        <v>2018</v>
      </c>
    </row>
    <row r="28" spans="1:3" x14ac:dyDescent="0.3">
      <c r="A28" s="9">
        <v>43435</v>
      </c>
      <c r="B28" s="8">
        <f>ROUNDUP(MONTH(Table14[[#This Row],[Date]])/3,0)</f>
        <v>4</v>
      </c>
      <c r="C28" s="8">
        <f>YEAR(Table14[[#This Row],[Date]])</f>
        <v>2018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zoomScaleNormal="100" workbookViewId="0">
      <selection activeCell="O4" sqref="O4"/>
    </sheetView>
  </sheetViews>
  <sheetFormatPr defaultRowHeight="16.5" x14ac:dyDescent="0.3"/>
  <cols>
    <col min="1" max="1" width="10.375" customWidth="1"/>
    <col min="2" max="2" width="11.25" bestFit="1" customWidth="1"/>
    <col min="3" max="3" width="12.25" bestFit="1" customWidth="1"/>
    <col min="4" max="4" width="5.375" customWidth="1"/>
    <col min="5" max="5" width="12.75" bestFit="1" customWidth="1"/>
    <col min="6" max="6" width="11.75" bestFit="1" customWidth="1"/>
    <col min="7" max="7" width="8" bestFit="1" customWidth="1"/>
    <col min="8" max="8" width="9" bestFit="1" customWidth="1"/>
    <col min="9" max="9" width="12.75" customWidth="1"/>
    <col min="10" max="10" width="11.75" customWidth="1"/>
  </cols>
  <sheetData>
    <row r="1" spans="1:18" ht="48.75" customHeight="1" x14ac:dyDescent="0.3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4" spans="1:18" x14ac:dyDescent="0.3">
      <c r="A4" t="s">
        <v>12</v>
      </c>
      <c r="B4" t="s">
        <v>18</v>
      </c>
      <c r="C4" t="s">
        <v>27</v>
      </c>
      <c r="E4" s="8" t="s">
        <v>15</v>
      </c>
      <c r="F4" s="8" t="s">
        <v>14</v>
      </c>
      <c r="G4" s="8" t="s">
        <v>13</v>
      </c>
      <c r="H4" s="8" t="s">
        <v>16</v>
      </c>
    </row>
    <row r="5" spans="1:18" x14ac:dyDescent="0.3">
      <c r="A5" s="9">
        <v>42767</v>
      </c>
      <c r="B5" s="8" t="str">
        <f>"Q"&amp;VLOOKUP(Table18[[#This Row],[Date]],FiscalPeriods[],3,1)</f>
        <v>Q1</v>
      </c>
      <c r="C5" s="10">
        <f>VLOOKUP(Table18[[#This Row],[Date]],FiscalPeriods[],4,1)</f>
        <v>2017</v>
      </c>
      <c r="D5" s="8"/>
      <c r="E5" s="12">
        <v>42764</v>
      </c>
      <c r="F5" s="12">
        <f>+FiscalPeriods[[#This Row],[Qtr Start]]+90</f>
        <v>42854</v>
      </c>
      <c r="G5" s="8">
        <v>1</v>
      </c>
      <c r="H5" s="8">
        <v>2017</v>
      </c>
      <c r="I5" s="9"/>
    </row>
    <row r="6" spans="1:18" x14ac:dyDescent="0.3">
      <c r="A6" s="9">
        <v>42795</v>
      </c>
      <c r="B6" s="8" t="str">
        <f>"Q"&amp;VLOOKUP(Table18[[#This Row],[Date]],FiscalPeriods[],3,1)</f>
        <v>Q1</v>
      </c>
      <c r="C6" s="10">
        <f>VLOOKUP(Table18[[#This Row],[Date]],FiscalPeriods[],4,1)</f>
        <v>2017</v>
      </c>
      <c r="D6" s="10"/>
      <c r="E6" s="12">
        <f>+F5+1</f>
        <v>42855</v>
      </c>
      <c r="F6" s="12">
        <f>+FiscalPeriods[[#This Row],[Qtr Start]]+90</f>
        <v>42945</v>
      </c>
      <c r="G6" s="8">
        <v>2</v>
      </c>
      <c r="H6" s="8">
        <v>2017</v>
      </c>
    </row>
    <row r="7" spans="1:18" x14ac:dyDescent="0.3">
      <c r="A7" s="9">
        <v>42826</v>
      </c>
      <c r="B7" s="8" t="str">
        <f>"Q"&amp;VLOOKUP(Table18[[#This Row],[Date]],FiscalPeriods[],3,1)</f>
        <v>Q1</v>
      </c>
      <c r="C7" s="10">
        <f>VLOOKUP(Table18[[#This Row],[Date]],FiscalPeriods[],4,1)</f>
        <v>2017</v>
      </c>
      <c r="D7" s="10"/>
      <c r="E7" s="12">
        <f t="shared" ref="E7:E14" si="0">+F6+1</f>
        <v>42946</v>
      </c>
      <c r="F7" s="12">
        <f>+FiscalPeriods[[#This Row],[Qtr Start]]+90</f>
        <v>43036</v>
      </c>
      <c r="G7" s="8">
        <v>3</v>
      </c>
      <c r="H7" s="8">
        <v>2017</v>
      </c>
    </row>
    <row r="8" spans="1:18" x14ac:dyDescent="0.3">
      <c r="A8" s="9">
        <v>42856</v>
      </c>
      <c r="B8" s="8" t="str">
        <f>"Q"&amp;VLOOKUP(Table18[[#This Row],[Date]],FiscalPeriods[],3,1)</f>
        <v>Q2</v>
      </c>
      <c r="C8" s="10">
        <f>VLOOKUP(Table18[[#This Row],[Date]],FiscalPeriods[],4,1)</f>
        <v>2017</v>
      </c>
      <c r="D8" s="10"/>
      <c r="E8" s="12">
        <f t="shared" si="0"/>
        <v>43037</v>
      </c>
      <c r="F8" s="12">
        <f>+FiscalPeriods[[#This Row],[Qtr Start]]+90</f>
        <v>43127</v>
      </c>
      <c r="G8" s="8">
        <v>4</v>
      </c>
      <c r="H8" s="8">
        <v>2017</v>
      </c>
    </row>
    <row r="9" spans="1:18" x14ac:dyDescent="0.3">
      <c r="A9" s="9">
        <v>42887</v>
      </c>
      <c r="B9" s="8" t="str">
        <f>"Q"&amp;VLOOKUP(Table18[[#This Row],[Date]],FiscalPeriods[],3,1)</f>
        <v>Q2</v>
      </c>
      <c r="C9" s="10">
        <f>VLOOKUP(Table18[[#This Row],[Date]],FiscalPeriods[],4,1)</f>
        <v>2017</v>
      </c>
      <c r="D9" s="10"/>
      <c r="E9" s="12">
        <f t="shared" si="0"/>
        <v>43128</v>
      </c>
      <c r="F9" s="12">
        <f>+FiscalPeriods[[#This Row],[Qtr Start]]+90</f>
        <v>43218</v>
      </c>
      <c r="G9" s="8">
        <v>1</v>
      </c>
      <c r="H9" s="8">
        <v>2018</v>
      </c>
    </row>
    <row r="10" spans="1:18" x14ac:dyDescent="0.3">
      <c r="A10" s="9">
        <v>42917</v>
      </c>
      <c r="B10" s="8" t="str">
        <f>"Q"&amp;VLOOKUP(Table18[[#This Row],[Date]],FiscalPeriods[],3,1)</f>
        <v>Q2</v>
      </c>
      <c r="C10" s="10">
        <f>VLOOKUP(Table18[[#This Row],[Date]],FiscalPeriods[],4,1)</f>
        <v>2017</v>
      </c>
      <c r="D10" s="10"/>
      <c r="E10" s="12">
        <f t="shared" si="0"/>
        <v>43219</v>
      </c>
      <c r="F10" s="12">
        <f>+FiscalPeriods[[#This Row],[Qtr Start]]+90</f>
        <v>43309</v>
      </c>
      <c r="G10" s="8">
        <v>2</v>
      </c>
      <c r="H10" s="8">
        <v>2018</v>
      </c>
    </row>
    <row r="11" spans="1:18" x14ac:dyDescent="0.3">
      <c r="A11" s="9">
        <v>42948</v>
      </c>
      <c r="B11" s="8" t="str">
        <f>"Q"&amp;VLOOKUP(Table18[[#This Row],[Date]],FiscalPeriods[],3,1)</f>
        <v>Q3</v>
      </c>
      <c r="C11" s="10">
        <f>VLOOKUP(Table18[[#This Row],[Date]],FiscalPeriods[],4,1)</f>
        <v>2017</v>
      </c>
      <c r="D11" s="10"/>
      <c r="E11" s="12">
        <f t="shared" si="0"/>
        <v>43310</v>
      </c>
      <c r="F11" s="12">
        <f>+FiscalPeriods[[#This Row],[Qtr Start]]+90</f>
        <v>43400</v>
      </c>
      <c r="G11" s="8">
        <v>3</v>
      </c>
      <c r="H11" s="8">
        <v>2018</v>
      </c>
    </row>
    <row r="12" spans="1:18" x14ac:dyDescent="0.3">
      <c r="A12" s="9">
        <v>42979</v>
      </c>
      <c r="B12" s="8" t="str">
        <f>"Q"&amp;VLOOKUP(Table18[[#This Row],[Date]],FiscalPeriods[],3,1)</f>
        <v>Q3</v>
      </c>
      <c r="C12" s="10">
        <f>VLOOKUP(Table18[[#This Row],[Date]],FiscalPeriods[],4,1)</f>
        <v>2017</v>
      </c>
      <c r="D12" s="10"/>
      <c r="E12" s="12">
        <f t="shared" si="0"/>
        <v>43401</v>
      </c>
      <c r="F12" s="12">
        <f>+FiscalPeriods[[#This Row],[Qtr Start]]+90</f>
        <v>43491</v>
      </c>
      <c r="G12" s="8">
        <v>4</v>
      </c>
      <c r="H12" s="8">
        <v>2018</v>
      </c>
    </row>
    <row r="13" spans="1:18" x14ac:dyDescent="0.3">
      <c r="A13" s="9">
        <v>43009</v>
      </c>
      <c r="B13" s="8" t="str">
        <f>"Q"&amp;VLOOKUP(Table18[[#This Row],[Date]],FiscalPeriods[],3,1)</f>
        <v>Q3</v>
      </c>
      <c r="C13" s="10">
        <f>VLOOKUP(Table18[[#This Row],[Date]],FiscalPeriods[],4,1)</f>
        <v>2017</v>
      </c>
      <c r="D13" s="10"/>
      <c r="E13" s="12">
        <f t="shared" si="0"/>
        <v>43492</v>
      </c>
      <c r="F13" s="12">
        <f>+FiscalPeriods[[#This Row],[Qtr Start]]+90</f>
        <v>43582</v>
      </c>
      <c r="G13" s="8">
        <v>1</v>
      </c>
      <c r="H13" s="8">
        <v>2019</v>
      </c>
    </row>
    <row r="14" spans="1:18" x14ac:dyDescent="0.3">
      <c r="A14" s="9">
        <v>43040</v>
      </c>
      <c r="B14" s="8" t="str">
        <f>"Q"&amp;VLOOKUP(Table18[[#This Row],[Date]],FiscalPeriods[],3,1)</f>
        <v>Q4</v>
      </c>
      <c r="C14" s="10">
        <f>VLOOKUP(Table18[[#This Row],[Date]],FiscalPeriods[],4,1)</f>
        <v>2017</v>
      </c>
      <c r="D14" s="10"/>
      <c r="E14" s="12">
        <f t="shared" si="0"/>
        <v>43583</v>
      </c>
      <c r="F14" s="12">
        <f>+FiscalPeriods[[#This Row],[Qtr Start]]+90</f>
        <v>43673</v>
      </c>
      <c r="G14" s="8">
        <v>2</v>
      </c>
      <c r="H14" s="8">
        <v>2019</v>
      </c>
    </row>
    <row r="15" spans="1:18" x14ac:dyDescent="0.3">
      <c r="A15" s="9">
        <v>43070</v>
      </c>
      <c r="B15" s="8" t="str">
        <f>"Q"&amp;VLOOKUP(Table18[[#This Row],[Date]],FiscalPeriods[],3,1)</f>
        <v>Q4</v>
      </c>
      <c r="C15" s="10">
        <f>VLOOKUP(Table18[[#This Row],[Date]],FiscalPeriods[],4,1)</f>
        <v>2017</v>
      </c>
      <c r="D15" s="10"/>
    </row>
    <row r="16" spans="1:18" x14ac:dyDescent="0.3">
      <c r="A16" s="9">
        <v>43101</v>
      </c>
      <c r="B16" s="8" t="str">
        <f>"Q"&amp;VLOOKUP(Table18[[#This Row],[Date]],FiscalPeriods[],3,1)</f>
        <v>Q4</v>
      </c>
      <c r="C16" s="10">
        <f>VLOOKUP(Table18[[#This Row],[Date]],FiscalPeriods[],4,1)</f>
        <v>2017</v>
      </c>
      <c r="D16" s="10"/>
    </row>
    <row r="17" spans="1:4" x14ac:dyDescent="0.3">
      <c r="A17" s="9">
        <v>43132</v>
      </c>
      <c r="B17" s="8" t="str">
        <f>"Q"&amp;VLOOKUP(Table18[[#This Row],[Date]],FiscalPeriods[],3,1)</f>
        <v>Q1</v>
      </c>
      <c r="C17" s="10">
        <f>VLOOKUP(Table18[[#This Row],[Date]],FiscalPeriods[],4,1)</f>
        <v>2018</v>
      </c>
      <c r="D17" s="10"/>
    </row>
    <row r="18" spans="1:4" x14ac:dyDescent="0.3">
      <c r="A18" s="9">
        <v>43160</v>
      </c>
      <c r="B18" s="8" t="str">
        <f>"Q"&amp;VLOOKUP(Table18[[#This Row],[Date]],FiscalPeriods[],3,1)</f>
        <v>Q1</v>
      </c>
      <c r="C18" s="10">
        <f>VLOOKUP(Table18[[#This Row],[Date]],FiscalPeriods[],4,1)</f>
        <v>2018</v>
      </c>
      <c r="D18" s="10"/>
    </row>
    <row r="19" spans="1:4" x14ac:dyDescent="0.3">
      <c r="A19" s="9">
        <v>43191</v>
      </c>
      <c r="B19" s="8" t="str">
        <f>"Q"&amp;VLOOKUP(Table18[[#This Row],[Date]],FiscalPeriods[],3,1)</f>
        <v>Q1</v>
      </c>
      <c r="C19" s="10">
        <f>VLOOKUP(Table18[[#This Row],[Date]],FiscalPeriods[],4,1)</f>
        <v>2018</v>
      </c>
      <c r="D19" s="10"/>
    </row>
    <row r="20" spans="1:4" x14ac:dyDescent="0.3">
      <c r="A20" s="9">
        <v>43221</v>
      </c>
      <c r="B20" s="8" t="str">
        <f>"Q"&amp;VLOOKUP(Table18[[#This Row],[Date]],FiscalPeriods[],3,1)</f>
        <v>Q2</v>
      </c>
      <c r="C20" s="10">
        <f>VLOOKUP(Table18[[#This Row],[Date]],FiscalPeriods[],4,1)</f>
        <v>2018</v>
      </c>
      <c r="D20" s="10"/>
    </row>
    <row r="21" spans="1:4" x14ac:dyDescent="0.3">
      <c r="A21" s="9">
        <v>43252</v>
      </c>
      <c r="B21" s="8" t="str">
        <f>"Q"&amp;VLOOKUP(Table18[[#This Row],[Date]],FiscalPeriods[],3,1)</f>
        <v>Q2</v>
      </c>
      <c r="C21" s="10">
        <f>VLOOKUP(Table18[[#This Row],[Date]],FiscalPeriods[],4,1)</f>
        <v>2018</v>
      </c>
      <c r="D21" s="10"/>
    </row>
    <row r="22" spans="1:4" x14ac:dyDescent="0.3">
      <c r="A22" s="9">
        <v>43282</v>
      </c>
      <c r="B22" s="8" t="str">
        <f>"Q"&amp;VLOOKUP(Table18[[#This Row],[Date]],FiscalPeriods[],3,1)</f>
        <v>Q2</v>
      </c>
      <c r="C22" s="10">
        <f>VLOOKUP(Table18[[#This Row],[Date]],FiscalPeriods[],4,1)</f>
        <v>2018</v>
      </c>
      <c r="D22" s="10"/>
    </row>
    <row r="23" spans="1:4" x14ac:dyDescent="0.3">
      <c r="A23" s="9">
        <v>43313</v>
      </c>
      <c r="B23" s="8" t="str">
        <f>"Q"&amp;VLOOKUP(Table18[[#This Row],[Date]],FiscalPeriods[],3,1)</f>
        <v>Q3</v>
      </c>
      <c r="C23" s="10">
        <f>VLOOKUP(Table18[[#This Row],[Date]],FiscalPeriods[],4,1)</f>
        <v>2018</v>
      </c>
      <c r="D23" s="10"/>
    </row>
    <row r="24" spans="1:4" x14ac:dyDescent="0.3">
      <c r="A24" s="9">
        <v>43344</v>
      </c>
      <c r="B24" s="8" t="str">
        <f>"Q"&amp;VLOOKUP(Table18[[#This Row],[Date]],FiscalPeriods[],3,1)</f>
        <v>Q3</v>
      </c>
      <c r="C24" s="10">
        <f>VLOOKUP(Table18[[#This Row],[Date]],FiscalPeriods[],4,1)</f>
        <v>2018</v>
      </c>
      <c r="D24" s="10"/>
    </row>
    <row r="25" spans="1:4" x14ac:dyDescent="0.3">
      <c r="A25" s="9">
        <v>43374</v>
      </c>
      <c r="B25" s="8" t="str">
        <f>"Q"&amp;VLOOKUP(Table18[[#This Row],[Date]],FiscalPeriods[],3,1)</f>
        <v>Q3</v>
      </c>
      <c r="C25" s="10">
        <f>VLOOKUP(Table18[[#This Row],[Date]],FiscalPeriods[],4,1)</f>
        <v>2018</v>
      </c>
      <c r="D25" s="10"/>
    </row>
    <row r="26" spans="1:4" x14ac:dyDescent="0.3">
      <c r="A26" s="9">
        <v>43405</v>
      </c>
      <c r="B26" s="8" t="str">
        <f>"Q"&amp;VLOOKUP(Table18[[#This Row],[Date]],FiscalPeriods[],3,1)</f>
        <v>Q4</v>
      </c>
      <c r="C26" s="10">
        <f>VLOOKUP(Table18[[#This Row],[Date]],FiscalPeriods[],4,1)</f>
        <v>2018</v>
      </c>
      <c r="D26" s="10"/>
    </row>
    <row r="27" spans="1:4" x14ac:dyDescent="0.3">
      <c r="A27" s="9">
        <v>43435</v>
      </c>
      <c r="B27" s="8" t="str">
        <f>"Q"&amp;VLOOKUP(Table18[[#This Row],[Date]],FiscalPeriods[],3,1)</f>
        <v>Q4</v>
      </c>
      <c r="C27" s="10">
        <f>VLOOKUP(Table18[[#This Row],[Date]],FiscalPeriods[],4,1)</f>
        <v>2018</v>
      </c>
      <c r="D27" s="10"/>
    </row>
    <row r="28" spans="1:4" x14ac:dyDescent="0.3">
      <c r="D28" s="10"/>
    </row>
  </sheetData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workbookViewId="0">
      <selection activeCell="H22" sqref="H22"/>
    </sheetView>
  </sheetViews>
  <sheetFormatPr defaultRowHeight="16.5" x14ac:dyDescent="0.3"/>
  <cols>
    <col min="1" max="1" width="3.5" customWidth="1"/>
    <col min="2" max="2" width="40" bestFit="1" customWidth="1"/>
    <col min="3" max="3" width="53.375" customWidth="1"/>
    <col min="4" max="4" width="1.25" customWidth="1"/>
  </cols>
  <sheetData>
    <row r="1" spans="1:10" ht="51" customHeight="1" x14ac:dyDescent="0.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3" spans="1:10" x14ac:dyDescent="0.3">
      <c r="B3" s="4" t="s">
        <v>56</v>
      </c>
    </row>
    <row r="4" spans="1:10" x14ac:dyDescent="0.3">
      <c r="B4" s="5" t="s">
        <v>34</v>
      </c>
      <c r="C4" s="6" t="s">
        <v>35</v>
      </c>
    </row>
    <row r="5" spans="1:10" x14ac:dyDescent="0.3">
      <c r="B5" s="5" t="s">
        <v>36</v>
      </c>
      <c r="C5" s="6" t="s">
        <v>37</v>
      </c>
    </row>
    <row r="6" spans="1:10" x14ac:dyDescent="0.3">
      <c r="B6" s="5" t="s">
        <v>38</v>
      </c>
      <c r="C6" s="6" t="s">
        <v>39</v>
      </c>
    </row>
    <row r="7" spans="1:10" x14ac:dyDescent="0.3">
      <c r="B7" s="5" t="s">
        <v>57</v>
      </c>
      <c r="C7" s="6" t="s">
        <v>58</v>
      </c>
    </row>
    <row r="8" spans="1:10" x14ac:dyDescent="0.3">
      <c r="B8" s="5"/>
      <c r="C8" s="6"/>
    </row>
    <row r="9" spans="1:10" x14ac:dyDescent="0.3">
      <c r="B9" s="4" t="s">
        <v>1</v>
      </c>
    </row>
    <row r="10" spans="1:10" x14ac:dyDescent="0.3">
      <c r="B10" s="5" t="s">
        <v>59</v>
      </c>
      <c r="C10" s="6" t="s">
        <v>3</v>
      </c>
    </row>
    <row r="12" spans="1:10" x14ac:dyDescent="0.3">
      <c r="B12" s="4" t="s">
        <v>4</v>
      </c>
    </row>
    <row r="13" spans="1:10" x14ac:dyDescent="0.3">
      <c r="B13" s="5" t="s">
        <v>42</v>
      </c>
      <c r="C13" s="6" t="s">
        <v>40</v>
      </c>
    </row>
    <row r="14" spans="1:10" x14ac:dyDescent="0.3">
      <c r="B14" s="5" t="s">
        <v>41</v>
      </c>
      <c r="C14" s="6" t="s">
        <v>45</v>
      </c>
    </row>
    <row r="15" spans="1:10" x14ac:dyDescent="0.3">
      <c r="B15" s="5" t="s">
        <v>43</v>
      </c>
      <c r="C15" s="6" t="s">
        <v>46</v>
      </c>
    </row>
    <row r="16" spans="1:10" x14ac:dyDescent="0.3">
      <c r="B16" s="5" t="s">
        <v>44</v>
      </c>
      <c r="C16" s="6" t="s">
        <v>47</v>
      </c>
    </row>
    <row r="17" spans="2:3" x14ac:dyDescent="0.3">
      <c r="B17" s="5" t="s">
        <v>2</v>
      </c>
      <c r="C17" s="6" t="s">
        <v>5</v>
      </c>
    </row>
    <row r="18" spans="2:3" x14ac:dyDescent="0.3">
      <c r="B18" s="5" t="s">
        <v>6</v>
      </c>
      <c r="C18" s="6" t="s">
        <v>7</v>
      </c>
    </row>
    <row r="19" spans="2:3" x14ac:dyDescent="0.3">
      <c r="B19" s="5" t="s">
        <v>51</v>
      </c>
      <c r="C19" s="6" t="s">
        <v>52</v>
      </c>
    </row>
    <row r="20" spans="2:3" x14ac:dyDescent="0.3">
      <c r="B20" s="5" t="s">
        <v>48</v>
      </c>
      <c r="C20" s="6" t="s">
        <v>53</v>
      </c>
    </row>
    <row r="21" spans="2:3" x14ac:dyDescent="0.3">
      <c r="B21" s="5" t="s">
        <v>49</v>
      </c>
      <c r="C21" s="6" t="s">
        <v>54</v>
      </c>
    </row>
    <row r="22" spans="2:3" x14ac:dyDescent="0.3">
      <c r="B22" s="5" t="s">
        <v>50</v>
      </c>
      <c r="C22" s="6" t="s">
        <v>55</v>
      </c>
    </row>
    <row r="23" spans="2:3" x14ac:dyDescent="0.3">
      <c r="B23" s="7"/>
    </row>
    <row r="24" spans="2:3" x14ac:dyDescent="0.3">
      <c r="B24" s="4" t="s">
        <v>8</v>
      </c>
    </row>
    <row r="25" spans="2:3" x14ac:dyDescent="0.3">
      <c r="B25" s="5" t="s">
        <v>9</v>
      </c>
      <c r="C25" s="6" t="s">
        <v>10</v>
      </c>
    </row>
  </sheetData>
  <hyperlinks>
    <hyperlink ref="C18" r:id="rId1"/>
    <hyperlink ref="C10" r:id="rId2"/>
    <hyperlink ref="C25" r:id="rId3"/>
    <hyperlink ref="C17" r:id="rId4"/>
    <hyperlink ref="C7" r:id="rId5"/>
  </hyperlinks>
  <pageMargins left="0.7" right="0.7" top="0.75" bottom="0.75" header="0.3" footer="0.3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showGridLines="0" workbookViewId="0">
      <selection activeCell="A2" sqref="A2"/>
    </sheetView>
  </sheetViews>
  <sheetFormatPr defaultRowHeight="16.5" x14ac:dyDescent="0.3"/>
  <cols>
    <col min="1" max="1" width="18.5" customWidth="1"/>
    <col min="2" max="2" width="15.875" bestFit="1" customWidth="1"/>
    <col min="3" max="3" width="14.75" customWidth="1"/>
    <col min="4" max="4" width="4.625" customWidth="1"/>
    <col min="5" max="5" width="17.375" bestFit="1" customWidth="1"/>
    <col min="6" max="6" width="13.625" customWidth="1"/>
    <col min="7" max="7" width="13.5" customWidth="1"/>
    <col min="9" max="9" width="10.75" customWidth="1"/>
    <col min="10" max="10" width="12.75" customWidth="1"/>
    <col min="11" max="11" width="11.75" customWidth="1"/>
  </cols>
  <sheetData>
    <row r="1" spans="1:19" ht="48.75" customHeight="1" x14ac:dyDescent="0.3">
      <c r="A1" s="1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4" spans="1:19" x14ac:dyDescent="0.3">
      <c r="A4" s="13" t="s">
        <v>19</v>
      </c>
      <c r="B4" s="14" t="s">
        <v>20</v>
      </c>
      <c r="C4" s="14" t="s">
        <v>26</v>
      </c>
      <c r="E4" s="13" t="s">
        <v>19</v>
      </c>
      <c r="F4" s="14" t="s">
        <v>21</v>
      </c>
      <c r="G4" s="14" t="s">
        <v>27</v>
      </c>
    </row>
    <row r="5" spans="1:19" x14ac:dyDescent="0.3">
      <c r="A5" s="12">
        <v>42736</v>
      </c>
      <c r="B5" s="8"/>
      <c r="E5" s="12">
        <v>42736</v>
      </c>
      <c r="F5" s="8"/>
    </row>
    <row r="6" spans="1:19" x14ac:dyDescent="0.3">
      <c r="A6" s="12">
        <v>42767</v>
      </c>
      <c r="B6" s="8" t="s">
        <v>22</v>
      </c>
      <c r="E6" s="12">
        <v>42767</v>
      </c>
      <c r="F6" s="8" t="s">
        <v>24</v>
      </c>
      <c r="J6" s="16" t="s">
        <v>28</v>
      </c>
    </row>
    <row r="7" spans="1:19" x14ac:dyDescent="0.3">
      <c r="A7" s="12">
        <v>42795</v>
      </c>
      <c r="B7" s="8"/>
      <c r="E7" s="12">
        <v>42795</v>
      </c>
      <c r="F7" s="8"/>
      <c r="G7" s="15">
        <v>2017</v>
      </c>
    </row>
    <row r="8" spans="1:19" x14ac:dyDescent="0.3">
      <c r="A8" s="12">
        <v>42826</v>
      </c>
      <c r="B8" s="8"/>
      <c r="E8" s="12">
        <v>42826</v>
      </c>
      <c r="F8" s="8"/>
      <c r="G8" s="15"/>
    </row>
    <row r="9" spans="1:19" x14ac:dyDescent="0.3">
      <c r="A9" s="12">
        <v>42856</v>
      </c>
      <c r="B9" s="8" t="s">
        <v>23</v>
      </c>
      <c r="E9" s="12">
        <v>42856</v>
      </c>
      <c r="F9" s="8" t="s">
        <v>25</v>
      </c>
    </row>
    <row r="10" spans="1:19" x14ac:dyDescent="0.3">
      <c r="A10" s="12">
        <v>42887</v>
      </c>
      <c r="B10" s="8"/>
      <c r="C10" s="15">
        <v>2017</v>
      </c>
      <c r="E10" s="12">
        <v>42887</v>
      </c>
      <c r="F10" s="8"/>
      <c r="G10" s="15"/>
    </row>
    <row r="11" spans="1:19" x14ac:dyDescent="0.3">
      <c r="A11" s="12">
        <v>42917</v>
      </c>
      <c r="B11" s="8"/>
      <c r="C11" s="15"/>
      <c r="E11" s="12">
        <v>42917</v>
      </c>
      <c r="F11" s="8"/>
      <c r="G11" s="15"/>
    </row>
    <row r="12" spans="1:19" x14ac:dyDescent="0.3">
      <c r="A12" s="12">
        <v>42948</v>
      </c>
      <c r="B12" s="8" t="s">
        <v>24</v>
      </c>
      <c r="E12" s="12">
        <v>42948</v>
      </c>
      <c r="F12" s="8" t="s">
        <v>22</v>
      </c>
    </row>
    <row r="13" spans="1:19" x14ac:dyDescent="0.3">
      <c r="A13" s="12">
        <v>42979</v>
      </c>
      <c r="B13" s="8"/>
      <c r="E13" s="12">
        <v>42979</v>
      </c>
      <c r="F13" s="8"/>
      <c r="G13" s="15">
        <v>2018</v>
      </c>
      <c r="J13" s="16" t="s">
        <v>29</v>
      </c>
    </row>
    <row r="14" spans="1:19" x14ac:dyDescent="0.3">
      <c r="A14" s="12">
        <v>43009</v>
      </c>
      <c r="B14" s="8"/>
      <c r="E14" s="12">
        <v>43009</v>
      </c>
      <c r="F14" s="8"/>
      <c r="G14" s="15"/>
    </row>
    <row r="15" spans="1:19" x14ac:dyDescent="0.3">
      <c r="A15" s="12">
        <v>43040</v>
      </c>
      <c r="B15" s="8" t="s">
        <v>25</v>
      </c>
      <c r="E15" s="12">
        <v>43040</v>
      </c>
      <c r="F15" s="8" t="s">
        <v>23</v>
      </c>
    </row>
    <row r="16" spans="1:19" x14ac:dyDescent="0.3">
      <c r="A16" s="12">
        <v>43070</v>
      </c>
      <c r="B16" s="8"/>
      <c r="E16" s="12">
        <v>43070</v>
      </c>
      <c r="F16" s="8"/>
    </row>
    <row r="21" spans="9:10" x14ac:dyDescent="0.3">
      <c r="I21" s="11"/>
      <c r="J21" s="17"/>
    </row>
    <row r="22" spans="9:10" x14ac:dyDescent="0.3">
      <c r="I22" s="11"/>
      <c r="J22" s="17"/>
    </row>
    <row r="23" spans="9:10" x14ac:dyDescent="0.3">
      <c r="I23" s="11"/>
      <c r="J23" s="17"/>
    </row>
    <row r="24" spans="9:10" x14ac:dyDescent="0.3">
      <c r="I24" s="11"/>
      <c r="J24" s="17"/>
    </row>
    <row r="25" spans="9:10" x14ac:dyDescent="0.3">
      <c r="I25" s="11"/>
      <c r="J25" s="17"/>
    </row>
    <row r="26" spans="9:10" x14ac:dyDescent="0.3">
      <c r="I26" s="11"/>
      <c r="J26" s="17"/>
    </row>
    <row r="27" spans="9:10" x14ac:dyDescent="0.3">
      <c r="I27" s="11"/>
      <c r="J27" s="17"/>
    </row>
    <row r="28" spans="9:10" x14ac:dyDescent="0.3">
      <c r="I28" s="11"/>
      <c r="J28" s="17"/>
    </row>
    <row r="29" spans="9:10" x14ac:dyDescent="0.3">
      <c r="I29" s="11"/>
      <c r="J29" s="17"/>
    </row>
    <row r="30" spans="9:10" x14ac:dyDescent="0.3">
      <c r="I30" s="11"/>
      <c r="J30" s="17"/>
    </row>
    <row r="31" spans="9:10" x14ac:dyDescent="0.3">
      <c r="I31" s="11"/>
      <c r="J31" s="17"/>
    </row>
    <row r="32" spans="9:10" x14ac:dyDescent="0.3">
      <c r="I32" s="11"/>
      <c r="J32" s="17"/>
    </row>
  </sheetData>
  <mergeCells count="4">
    <mergeCell ref="C10:C11"/>
    <mergeCell ref="G10:G11"/>
    <mergeCell ref="G7:G8"/>
    <mergeCell ref="G13:G1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Start of Month Fiscal Periods</vt:lpstr>
      <vt:lpstr>Calendar Periods</vt:lpstr>
      <vt:lpstr>4-5-4 Calendar Periods</vt:lpstr>
      <vt:lpstr>More Resources</vt:lpstr>
      <vt:lpstr>Quarter Groupings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Mynda Treacy</dc:creator>
  <cp:lastModifiedBy>Mynda Treacy</cp:lastModifiedBy>
  <dcterms:created xsi:type="dcterms:W3CDTF">2017-04-17T23:57:59Z</dcterms:created>
  <dcterms:modified xsi:type="dcterms:W3CDTF">2017-07-25T00:52:14Z</dcterms:modified>
</cp:coreProperties>
</file>